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90" documentId="13_ncr:1_{F6CB121F-512D-4AA6-A0C1-0FB36C537598}" xr6:coauthVersionLast="47" xr6:coauthVersionMax="47" xr10:uidLastSave="{A968D75D-40CA-45C1-B0CC-3D171C3B947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2" i="6"/>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<sst xmlns="http://schemas.openxmlformats.org/spreadsheetml/2006/main" count="178582" uniqueCount="39077">
  <si>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</si>
  <si>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</si>
  <si>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</si>
  <si>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</si>
  <si>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</si>
  <si>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</si>
  <si>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</si>
  <si>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</si>
  <si>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</si>
  <si>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</si>
  <si>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</si>
  <si>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</si>
  <si>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</si>
  <si>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</si>
  <si>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</si>
  <si>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</si>
  <si>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</si>
  <si>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</si>
  <si>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</si>
  <si>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</si>
  <si>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</si>
  <si>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</si>
  <si>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</si>
  <si>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</si>
  <si>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</si>
  <si>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</si>
  <si>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</si>
  <si>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</si>
  <si>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</si>
  <si>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</si>
  <si>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</si>
  <si>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</si>
  <si>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</si>
  <si>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</si>
  <si>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</si>
  <si>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</si>
  <si>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</si>
  <si>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</si>
  <si>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</si>
  <si>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</si>
  <si>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</si>
  <si>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</si>
  <si>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</si>
  <si>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</si>
  <si>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</si>
  <si>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</si>
  <si>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</si>
  <si>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</si>
  <si>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</si>
  <si>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</si>
  <si>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</si>
  <si>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</si>
  <si>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</si>
  <si>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</si>
  <si>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</si>
  <si>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</si>
  <si>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</si>
  <si>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</si>
  <si>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</si>
  <si>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</si>
  <si>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</si>
  <si>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</si>
  <si>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</si>
  <si>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</si>
  <si>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</si>
  <si>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</si>
  <si>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</si>
  <si>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</si>
  <si>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</si>
  <si>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</si>
  <si>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</si>
  <si>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</si>
  <si>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</si>
  <si>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</si>
  <si>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</si>
  <si>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</si>
  <si>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</si>
  <si>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</si>
  <si>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</si>
  <si>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</si>
  <si>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</si>
  <si>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</si>
  <si>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</si>
  <si>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</si>
  <si>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</si>
  <si>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</si>
  <si>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</si>
  <si>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</si>
  <si>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</si>
  <si>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</si>
  <si>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</si>
  <si>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</si>
  <si>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</si>
  <si>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</si>
  <si>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</si>
  <si>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</si>
  <si>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</si>
  <si>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</si>
  <si>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</si>
  <si>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</si>
  <si>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</si>
  <si>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</si>
  <si>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</si>
  <si>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</si>
  <si>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</si>
  <si>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</si>
  <si>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</si>
  <si>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</si>
  <si>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</si>
  <si>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</si>
  <si>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</si>
  <si>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</si>
  <si>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</si>
  <si>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</si>
  <si>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</si>
  <si>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</si>
  <si>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</si>
  <si>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</si>
  <si>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</si>
  <si>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</si>
  <si>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</si>
  <si>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</si>
  <si>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</si>
  <si>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</si>
  <si>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</si>
  <si>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</si>
  <si>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</si>
  <si>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</si>
  <si>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</si>
  <si>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</si>
  <si>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</si>
  <si>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</si>
  <si>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</si>
  <si>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</si>
  <si>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</si>
  <si>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</si>
  <si>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</si>
  <si>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</si>
  <si>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</si>
  <si>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</si>
  <si>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</si>
  <si>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</si>
  <si>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</si>
  <si>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</si>
  <si>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</si>
  <si>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</si>
  <si>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</si>
  <si>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</si>
  <si>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</si>
  <si>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</si>
  <si>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</si>
  <si>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</si>
  <si>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</si>
  <si>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</si>
  <si>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</si>
  <si>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</si>
  <si>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</si>
  <si>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</si>
  <si>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</si>
  <si>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</si>
  <si>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</si>
  <si>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</si>
  <si>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</si>
  <si>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</si>
  <si>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</si>
  <si>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</si>
  <si>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</si>
  <si>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</si>
  <si>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</si>
  <si>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</si>
  <si>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</si>
  <si>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</si>
  <si>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</si>
  <si>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</si>
  <si>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</si>
  <si>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</si>
  <si>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</si>
  <si>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</si>
  <si>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</si>
  <si>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</si>
  <si>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</si>
  <si>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</si>
  <si>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</si>
  <si>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</si>
  <si>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</si>
  <si>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</si>
  <si>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</si>
  <si>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</si>
  <si>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</si>
  <si>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</si>
  <si>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</si>
  <si>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</si>
  <si>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</si>
  <si>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</si>
  <si>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</si>
  <si>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</si>
  <si>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</si>
  <si>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</si>
  <si>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</si>
  <si>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</si>
  <si>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</si>
  <si>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</si>
  <si>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</si>
  <si>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</si>
  <si>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</si>
  <si>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</si>
  <si>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</si>
  <si>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</si>
  <si>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</si>
  <si>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</si>
  <si>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</si>
  <si>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</si>
  <si>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</si>
  <si>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</si>
  <si>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</si>
  <si>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</si>
  <si>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</si>
  <si>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</si>
  <si>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</si>
  <si>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</si>
  <si>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</si>
  <si>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</si>
  <si>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</si>
  <si>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</si>
  <si>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</si>
  <si>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</si>
  <si>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</si>
  <si>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</si>
  <si>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</si>
  <si>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</si>
  <si>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</si>
  <si>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</si>
  <si>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</si>
  <si>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</si>
  <si>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</si>
  <si>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</si>
  <si>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</si>
  <si>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</si>
  <si>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</si>
  <si>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</si>
  <si>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</si>
  <si>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</si>
  <si>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</si>
  <si>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</si>
  <si>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</si>
  <si>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</si>
  <si>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</si>
  <si>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</si>
  <si>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</si>
  <si>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</si>
  <si>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</si>
  <si>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</si>
  <si>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</si>
  <si>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</si>
  <si>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</si>
  <si>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</si>
  <si>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</si>
  <si>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</si>
  <si>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</si>
  <si>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</si>
  <si>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</si>
  <si>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</si>
  <si>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</si>
  <si>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</si>
  <si>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</si>
  <si>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</si>
  <si>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</si>
  <si>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</si>
  <si>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</si>
  <si>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</si>
  <si>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</si>
  <si>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</si>
  <si>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</si>
  <si>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</si>
  <si>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</si>
  <si>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</si>
  <si>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</si>
  <si>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</si>
  <si>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</si>
  <si>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</si>
  <si>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</si>
  <si>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</si>
  <si>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</si>
  <si>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</si>
  <si>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</si>
  <si>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</si>
  <si>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</si>
  <si>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</si>
  <si>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</si>
  <si>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</si>
  <si>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</si>
  <si>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</si>
  <si>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</si>
  <si>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</si>
  <si>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</si>
  <si>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</si>
  <si>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</si>
  <si>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</si>
  <si>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</si>
  <si>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</si>
  <si>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</si>
  <si>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</si>
  <si>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</si>
  <si>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</si>
  <si>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</si>
  <si>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</si>
  <si>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</si>
  <si>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</si>
  <si>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</si>
  <si>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</si>
  <si>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</si>
  <si>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</si>
  <si>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</si>
  <si>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</si>
  <si>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</si>
  <si>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</si>
  <si>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</si>
  <si>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</si>
  <si>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</si>
  <si>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</si>
  <si>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</si>
  <si>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</si>
  <si>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</si>
  <si>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</si>
  <si>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</si>
  <si>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</si>
  <si>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</si>
  <si>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</si>
  <si>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</si>
  <si>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</si>
  <si>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</si>
  <si>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</si>
  <si>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</si>
  <si>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</si>
  <si>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</si>
  <si>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</si>
  <si>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</si>
  <si>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</si>
  <si>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</si>
  <si>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</si>
  <si>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</si>
  <si>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</si>
  <si>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</si>
  <si>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</si>
  <si>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</si>
  <si>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</si>
  <si>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</si>
  <si>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</si>
  <si>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</si>
  <si>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</si>
  <si>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</si>
  <si>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</si>
  <si>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</si>
  <si>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</si>
  <si>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</si>
  <si>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</si>
  <si>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</si>
  <si>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</si>
  <si>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</si>
  <si>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</si>
  <si>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</si>
  <si>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</si>
  <si>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</si>
  <si>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</si>
  <si>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</si>
  <si>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</si>
  <si>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</si>
  <si>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</si>
  <si>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</si>
  <si>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</si>
  <si>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</si>
  <si>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</si>
  <si>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</si>
  <si>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</si>
  <si>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</si>
  <si>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</si>
  <si>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</si>
  <si>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</si>
  <si>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</si>
  <si>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</si>
  <si>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</si>
  <si>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</si>
  <si>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</si>
  <si>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</si>
  <si>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</si>
  <si>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</si>
  <si>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</si>
  <si>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</si>
  <si>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</si>
  <si>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</si>
  <si>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</si>
  <si>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</si>
  <si>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</si>
  <si>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</si>
  <si>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</si>
  <si>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</si>
  <si>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</si>
  <si>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</si>
  <si>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</si>
  <si>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</si>
  <si>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</si>
  <si>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</si>
  <si>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</si>
  <si>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</si>
  <si>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</si>
  <si>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</si>
  <si>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</si>
  <si>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</si>
  <si>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</si>
  <si>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</si>
  <si>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</si>
  <si>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</si>
  <si>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</si>
  <si>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</si>
  <si>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</si>
  <si>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</si>
  <si>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</si>
  <si>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</si>
  <si>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</si>
  <si>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</si>
  <si>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</si>
  <si>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</si>
  <si>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</si>
  <si>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</si>
  <si>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</si>
  <si>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</si>
  <si>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</si>
  <si>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</si>
  <si>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</si>
  <si>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</si>
  <si>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</si>
  <si>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</si>
  <si>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</si>
  <si>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</si>
  <si>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</si>
  <si>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</si>
  <si>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</si>
  <si>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</si>
  <si>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</si>
  <si>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</si>
  <si>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</si>
  <si>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</si>
  <si>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</si>
  <si>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</si>
  <si>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</si>
  <si>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</si>
  <si>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</si>
  <si>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</si>
  <si>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</si>
  <si>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</si>
  <si>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</si>
  <si>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</si>
  <si>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</si>
  <si>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</si>
  <si>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</si>
  <si>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</si>
  <si>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</si>
  <si>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</si>
  <si>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</si>
  <si>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</si>
  <si>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</si>
  <si>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</si>
  <si>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</si>
  <si>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</si>
  <si>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</si>
  <si>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</si>
  <si>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</si>
  <si>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</si>
  <si>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</si>
  <si>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</si>
  <si>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</si>
  <si>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</si>
  <si>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</si>
  <si>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</si>
  <si>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</si>
  <si>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</si>
  <si>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</si>
  <si>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</si>
  <si>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</si>
  <si>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</si>
  <si>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</si>
  <si>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</si>
  <si>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</si>
  <si>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</si>
  <si>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</si>
  <si>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</si>
  <si>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</si>
  <si>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</si>
  <si>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</si>
  <si>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</si>
  <si>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</si>
  <si>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</si>
  <si>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</si>
  <si>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</si>
  <si>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</si>
  <si>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</si>
  <si>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</si>
  <si>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</si>
  <si>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</si>
  <si>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</si>
  <si>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</si>
  <si>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</si>
  <si>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</si>
  <si>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</si>
  <si>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</si>
  <si>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</si>
  <si>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</si>
  <si>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</si>
  <si>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</si>
  <si>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</si>
  <si>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</si>
  <si>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</si>
  <si>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</si>
  <si>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</si>
  <si>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</si>
  <si>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</si>
  <si>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</si>
  <si>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</si>
  <si>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</si>
  <si>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</si>
  <si>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</si>
  <si>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</si>
  <si>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</si>
  <si>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</si>
  <si>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</si>
  <si>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</si>
  <si>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</si>
  <si>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</si>
  <si>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</si>
  <si>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</si>
  <si>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</si>
  <si>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</si>
  <si>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</si>
  <si>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</si>
  <si>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</si>
  <si>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</si>
  <si>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</si>
  <si>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</si>
  <si>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</si>
  <si>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</si>
  <si>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</si>
  <si>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</si>
  <si>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</si>
  <si>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</si>
  <si>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</si>
  <si>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</si>
  <si>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</si>
  <si>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</si>
  <si>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</si>
  <si>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</si>
  <si>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</si>
  <si>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</si>
  <si>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</si>
  <si>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</si>
  <si>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</si>
  <si>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</si>
  <si>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</si>
  <si>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</si>
  <si>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</si>
  <si>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</si>
  <si>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</si>
  <si>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</si>
  <si>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</si>
  <si>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</si>
  <si>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</si>
  <si>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</si>
  <si>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</si>
  <si>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</si>
  <si>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</si>
  <si>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</si>
  <si>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</si>
  <si>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</si>
  <si>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</si>
  <si>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</si>
  <si>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</si>
  <si>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</si>
  <si>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</si>
  <si>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</si>
  <si>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</si>
  <si>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</si>
  <si>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</si>
  <si>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</si>
  <si>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</si>
  <si>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</si>
  <si>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</si>
  <si>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</si>
  <si>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</si>
  <si>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</si>
  <si>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</si>
  <si>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</si>
  <si>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</si>
  <si>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</si>
  <si>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</si>
  <si>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</si>
  <si>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</si>
  <si>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</si>
  <si>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</si>
  <si>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</si>
  <si>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</si>
  <si>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</si>
  <si>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</si>
  <si>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</si>
  <si>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</si>
  <si>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</si>
  <si>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</si>
  <si>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</si>
  <si>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</si>
  <si>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</si>
  <si>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</si>
  <si>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</si>
  <si>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</si>
  <si>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</si>
  <si>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</si>
  <si>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</si>
  <si>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</si>
  <si>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</si>
  <si>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</si>
  <si>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</si>
  <si>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</si>
  <si>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</si>
  <si>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</si>
  <si>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</si>
  <si>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</si>
  <si>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</si>
  <si>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</si>
  <si>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</si>
  <si>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</si>
  <si>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</si>
  <si>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</si>
  <si>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</si>
  <si>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</si>
  <si>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</si>
  <si>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</si>
  <si>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</si>
  <si>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</si>
  <si>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</si>
  <si>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</si>
  <si>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</si>
  <si>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</si>
  <si>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</si>
  <si>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</si>
  <si>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</si>
  <si>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</si>
  <si>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</si>
  <si>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</si>
  <si>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</si>
  <si>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</si>
  <si>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</si>
  <si>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</si>
  <si>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</si>
  <si>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</si>
  <si>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</si>
  <si>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</si>
  <si>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</si>
  <si>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</si>
  <si>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</si>
  <si>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</si>
  <si>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</si>
  <si>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</si>
  <si>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</si>
  <si>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</si>
  <si>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</si>
  <si>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</si>
  <si>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</si>
  <si>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</si>
  <si>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</si>
  <si>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</si>
  <si>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</si>
  <si>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</si>
  <si>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</si>
  <si>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</si>
  <si>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</si>
  <si>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</si>
  <si>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</si>
  <si>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</si>
  <si>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</si>
  <si>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</si>
  <si>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</si>
  <si>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</si>
  <si>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</si>
  <si>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</si>
  <si>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</si>
  <si>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</si>
  <si>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</si>
  <si>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</si>
  <si>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</si>
  <si>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</si>
  <si>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</si>
  <si>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</si>
  <si>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</si>
  <si>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</si>
  <si>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</si>
  <si>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</si>
  <si>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</si>
  <si>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</si>
  <si>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</si>
  <si>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</si>
  <si>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</si>
  <si>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</si>
  <si>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</si>
  <si>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</si>
  <si>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</si>
  <si>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</si>
  <si>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</si>
  <si>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</si>
  <si>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</si>
  <si>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</si>
  <si>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</si>
  <si>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</si>
  <si>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</si>
  <si>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</si>
  <si>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</si>
  <si>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</si>
  <si>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</si>
  <si>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</si>
  <si>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</si>
  <si>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</si>
  <si>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</si>
  <si>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</si>
  <si>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</si>
  <si>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</si>
  <si>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</si>
  <si>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</si>
  <si>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</si>
  <si>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</si>
  <si>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</si>
  <si>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</si>
  <si>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</si>
  <si>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</si>
  <si>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</si>
  <si>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</si>
  <si>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</si>
  <si>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</si>
  <si>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</si>
  <si>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</si>
  <si>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</si>
  <si>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</si>
  <si>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</si>
  <si>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</si>
  <si>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</si>
  <si>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</si>
  <si>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</si>
  <si>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</si>
  <si>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</si>
  <si>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</si>
  <si>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</si>
  <si>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</si>
  <si>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</si>
  <si>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</si>
  <si>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</si>
  <si>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</si>
  <si>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</si>
  <si>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</si>
  <si>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</si>
  <si>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</si>
  <si>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</si>
  <si>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</si>
  <si>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</si>
  <si>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</si>
  <si>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</si>
  <si>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</si>
  <si>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</si>
  <si>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</si>
  <si>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</si>
  <si>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</si>
  <si>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</si>
  <si>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</si>
  <si>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</si>
  <si>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</si>
  <si>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</si>
  <si>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</si>
  <si>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</si>
  <si>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</si>
  <si>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</si>
  <si>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</si>
  <si>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</si>
  <si>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</si>
  <si>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</si>
  <si>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</si>
  <si>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</si>
  <si>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</si>
  <si>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</si>
  <si>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</si>
  <si>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</si>
  <si>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</si>
  <si>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</si>
  <si>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</si>
  <si>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</si>
  <si>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</si>
  <si>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</si>
  <si>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</si>
  <si>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</si>
  <si>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</si>
  <si>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</si>
  <si>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</si>
  <si>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</si>
  <si>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</si>
  <si>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</si>
  <si>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</si>
  <si>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</si>
  <si>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</si>
  <si>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</si>
  <si>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</si>
  <si>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</si>
  <si>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</si>
  <si>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</si>
  <si>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</si>
  <si>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</si>
  <si>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</si>
  <si>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</si>
  <si>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</si>
  <si>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</si>
  <si>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</si>
  <si>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</si>
  <si>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</si>
  <si>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</si>
  <si>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</si>
  <si>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</si>
  <si>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</si>
  <si>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</si>
  <si>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</si>
  <si>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</si>
  <si>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</si>
  <si>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</si>
  <si>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</si>
  <si>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</si>
  <si>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</si>
  <si>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</si>
  <si>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</si>
  <si>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</si>
  <si>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</si>
  <si>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</si>
  <si>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</si>
  <si>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</si>
  <si>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</si>
  <si>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</si>
  <si>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</si>
  <si>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</si>
  <si>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</si>
  <si>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</si>
  <si>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</si>
  <si>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</si>
  <si>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</si>
  <si>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</si>
  <si>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</si>
  <si>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</si>
  <si>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</si>
  <si>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</si>
  <si>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</si>
  <si>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</si>
  <si>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</si>
  <si>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</si>
  <si>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</si>
  <si>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</si>
  <si>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</si>
  <si>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</si>
  <si>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</si>
  <si>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</si>
  <si>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</si>
  <si>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</si>
  <si>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</si>
  <si>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</si>
  <si>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</si>
  <si>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</si>
  <si>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</si>
  <si>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</si>
  <si>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</si>
  <si>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</si>
  <si>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</si>
  <si>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</si>
  <si>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</si>
  <si>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</si>
  <si>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</si>
  <si>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</si>
  <si>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</si>
  <si>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</si>
  <si>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</si>
  <si>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</si>
  <si>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</si>
  <si>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</si>
  <si>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</si>
  <si>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</si>
  <si>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</si>
  <si>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</si>
  <si>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</si>
  <si>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</si>
  <si>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</si>
  <si>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</si>
  <si>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</si>
  <si>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</si>
  <si>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</si>
  <si>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</si>
  <si>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</si>
  <si>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</si>
  <si>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</si>
  <si>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</si>
  <si>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</si>
  <si>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</si>
  <si>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</si>
  <si>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</si>
  <si>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</si>
  <si>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</si>
  <si>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</si>
  <si>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</si>
  <si>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</si>
  <si>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</si>
  <si>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</si>
  <si>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</si>
  <si>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</si>
  <si>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</si>
  <si>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</si>
  <si>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</si>
  <si>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</si>
  <si>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</si>
  <si>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</si>
  <si>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</si>
  <si>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</si>
  <si>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</si>
  <si>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</si>
  <si>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</si>
  <si>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</si>
  <si>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</si>
  <si>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</si>
  <si>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</si>
  <si>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</si>
  <si>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</si>
  <si>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</si>
  <si>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</si>
  <si>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</si>
  <si>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</si>
  <si>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</si>
  <si>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</si>
  <si>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</si>
  <si>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</si>
  <si>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</si>
  <si>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</si>
  <si>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</si>
  <si>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</si>
  <si>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</si>
  <si>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</si>
  <si>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</si>
  <si>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</si>
  <si>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</si>
  <si>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</si>
  <si>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</si>
  <si>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</si>
  <si>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</si>
  <si>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</si>
  <si>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</si>
  <si>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</si>
  <si>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</si>
  <si>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</si>
  <si>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</si>
  <si>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</si>
  <si>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</si>
  <si>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</si>
  <si>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</si>
  <si>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</si>
  <si>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</si>
  <si>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</si>
  <si>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</si>
  <si>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</si>
  <si>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</si>
  <si>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</si>
  <si>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</si>
  <si>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</si>
  <si>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</si>
  <si>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</si>
  <si>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</si>
  <si>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</si>
  <si>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</si>
  <si>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</si>
  <si>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</si>
  <si>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</si>
  <si>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</si>
  <si>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</si>
  <si>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</si>
  <si>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</si>
  <si>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</si>
  <si>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</si>
  <si>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</si>
  <si>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</si>
  <si>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</si>
  <si>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</si>
  <si>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</si>
  <si>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</si>
  <si>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</si>
  <si>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</si>
  <si>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</si>
  <si>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</si>
  <si>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</si>
  <si>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</si>
  <si>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</si>
  <si>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</si>
  <si>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</si>
  <si>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</si>
  <si>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</si>
  <si>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</si>
  <si>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</si>
  <si>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</si>
  <si>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</si>
  <si>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</si>
  <si>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</si>
  <si>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</si>
  <si>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</si>
  <si>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</si>
  <si>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</si>
  <si>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</si>
  <si>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</si>
  <si>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</si>
  <si>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</si>
  <si>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</si>
  <si>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</si>
  <si>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</si>
  <si>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</si>
  <si>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</si>
  <si>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</si>
  <si>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</si>
  <si>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</si>
  <si>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</si>
  <si>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</si>
  <si>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</si>
  <si>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</si>
  <si>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</si>
  <si>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</si>
  <si>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</si>
  <si>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</si>
  <si>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</si>
  <si>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</si>
  <si>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</si>
  <si>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</si>
  <si>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</si>
  <si>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</si>
  <si>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</si>
  <si>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</si>
  <si>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</si>
  <si>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</si>
  <si>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</si>
  <si>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</si>
  <si>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</si>
  <si>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</si>
  <si>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</si>
  <si>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</si>
  <si>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</si>
  <si>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</si>
  <si>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</si>
  <si>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</si>
  <si>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</si>
  <si>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</si>
  <si>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</si>
  <si>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</si>
  <si>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</si>
  <si>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</si>
  <si>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</si>
  <si>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</si>
  <si>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</si>
  <si>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</si>
  <si>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</si>
  <si>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</si>
  <si>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</si>
  <si>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</si>
  <si>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</si>
  <si>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</si>
  <si>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</si>
  <si>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</si>
  <si>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</si>
  <si>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</si>
  <si>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</si>
  <si>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</si>
  <si>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</si>
  <si>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</si>
  <si>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</si>
  <si>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</si>
  <si>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</si>
  <si>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</si>
  <si>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</si>
  <si>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</si>
  <si>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</si>
  <si>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</si>
  <si>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</si>
  <si>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</si>
  <si>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</si>
  <si>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</si>
  <si>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</si>
  <si>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</si>
  <si>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</si>
  <si>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</si>
  <si>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</si>
  <si>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</si>
  <si>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</si>
  <si>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</si>
  <si>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</si>
  <si>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</si>
  <si>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</si>
  <si>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</si>
  <si>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</si>
  <si>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</si>
  <si>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</si>
  <si>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</si>
  <si>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</si>
  <si>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</si>
  <si>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</si>
  <si>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</si>
  <si>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</si>
  <si>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</si>
  <si>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</si>
  <si>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</si>
  <si>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</si>
  <si>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</si>
  <si>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</si>
  <si>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</si>
  <si>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</si>
  <si>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</si>
  <si>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</si>
  <si>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</si>
  <si>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</si>
  <si>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</si>
  <si>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</si>
  <si>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</si>
  <si>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</si>
  <si>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</si>
  <si>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</si>
  <si>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</si>
  <si>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</si>
  <si>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</si>
  <si>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</si>
  <si>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</si>
  <si>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</si>
  <si>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</si>
  <si>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</si>
  <si>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</si>
  <si>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</si>
  <si>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</si>
  <si>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</si>
  <si>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</si>
  <si>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</si>
  <si>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</si>
  <si>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</si>
  <si>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</si>
  <si>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</si>
  <si>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</si>
  <si>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</si>
  <si>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</si>
  <si>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</si>
  <si>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</si>
  <si>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</si>
  <si>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</si>
  <si>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</si>
  <si>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</si>
  <si>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</si>
  <si>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</si>
  <si>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</si>
  <si>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</si>
  <si>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</si>
  <si>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</si>
  <si>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</si>
  <si>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</si>
  <si>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</si>
  <si>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</si>
  <si>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</si>
  <si>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</si>
  <si>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</si>
  <si>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</si>
  <si>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</si>
  <si>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</si>
  <si>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</si>
  <si>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</si>
  <si>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</si>
  <si>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</si>
  <si>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</si>
  <si>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</si>
  <si>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</si>
  <si>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</si>
  <si>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</si>
  <si>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</si>
  <si>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</si>
  <si>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</si>
  <si>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</si>
  <si>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</si>
  <si>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</si>
  <si>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</si>
  <si>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</si>
  <si>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</si>
  <si>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</si>
  <si>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</si>
  <si>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</si>
  <si>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</si>
  <si>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</si>
  <si>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</si>
  <si>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</si>
  <si>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</si>
  <si>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</si>
  <si>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</si>
  <si>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</si>
  <si>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</si>
  <si>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</si>
  <si>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</si>
  <si>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</si>
  <si>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</si>
  <si>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</si>
  <si>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</si>
  <si>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</si>
  <si>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</si>
  <si>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</si>
  <si>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</si>
  <si>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</si>
  <si>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</si>
  <si>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</si>
  <si>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</si>
  <si>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</si>
  <si>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</si>
  <si>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</si>
  <si>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</si>
  <si>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</si>
  <si>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</si>
  <si>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</si>
  <si>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</si>
  <si>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</si>
  <si>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</si>
  <si>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</si>
  <si>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</si>
  <si>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</si>
  <si>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</si>
  <si>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</si>
  <si>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</si>
  <si>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</si>
  <si>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</si>
  <si>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</si>
  <si>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</si>
  <si>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</si>
  <si>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</si>
  <si>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</si>
  <si>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</si>
  <si>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</si>
  <si>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</si>
  <si>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</si>
  <si>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</si>
  <si>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</si>
  <si>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</si>
  <si>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</si>
  <si>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</si>
  <si>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</si>
  <si>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</si>
  <si>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</si>
  <si>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</si>
  <si>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</si>
  <si>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</si>
  <si>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</si>
  <si>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</si>
  <si>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</si>
  <si>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</si>
  <si>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</si>
  <si>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</si>
  <si>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</si>
  <si>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</si>
  <si>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</si>
  <si>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</si>
  <si>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</si>
  <si>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</si>
  <si>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</si>
  <si>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</si>
  <si>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</si>
  <si>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</si>
  <si>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</si>
  <si>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</si>
  <si>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</si>
  <si>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</si>
  <si>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</si>
  <si>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</si>
  <si>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</si>
  <si>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</si>
  <si>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</si>
  <si>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</si>
  <si>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</si>
  <si>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</si>
  <si>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</si>
  <si>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</si>
  <si>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</si>
  <si>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</si>
  <si>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</si>
  <si>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</si>
  <si>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</si>
  <si>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</si>
  <si>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</si>
  <si>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</si>
  <si>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</si>
  <si>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</si>
  <si>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</si>
  <si>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</si>
  <si>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</si>
  <si>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</si>
  <si>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</si>
  <si>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</si>
  <si>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</si>
  <si>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</si>
  <si>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</si>
  <si>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</si>
  <si>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</si>
  <si>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</si>
  <si>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</si>
  <si>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</si>
  <si>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</si>
  <si>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</si>
  <si>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</si>
  <si>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</si>
  <si>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</si>
  <si>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</si>
  <si>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</si>
  <si>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</si>
  <si>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</si>
  <si>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</si>
  <si>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</si>
  <si>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</si>
  <si>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</si>
  <si>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</si>
  <si>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</si>
  <si>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</si>
  <si>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</si>
  <si>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</si>
  <si>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</si>
  <si>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</si>
  <si>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</si>
  <si>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</si>
  <si>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</si>
  <si>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</si>
  <si>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</si>
  <si>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</si>
  <si>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</si>
  <si>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</si>
  <si>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</si>
  <si>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</si>
  <si>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</si>
  <si>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</si>
  <si>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</si>
  <si>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</si>
  <si>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</si>
  <si>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</si>
  <si>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</si>
  <si>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</si>
  <si>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</si>
  <si>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</si>
  <si>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</si>
  <si>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</si>
  <si>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</si>
  <si>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</si>
  <si>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</si>
  <si>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</si>
  <si>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</si>
  <si>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</si>
  <si>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</si>
  <si>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</si>
  <si>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</si>
  <si>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</si>
  <si>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</si>
  <si>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</si>
  <si>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</si>
  <si>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</si>
  <si>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</si>
  <si>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</si>
  <si>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</si>
  <si>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</si>
  <si>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</si>
  <si>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</si>
  <si>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</si>
  <si>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</si>
  <si>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</si>
  <si>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</si>
  <si>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</si>
  <si>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</si>
  <si>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</si>
  <si>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</si>
  <si>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</si>
  <si>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</si>
  <si>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</si>
  <si>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</si>
  <si>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</si>
  <si>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</si>
  <si>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</si>
  <si>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</si>
  <si>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</si>
  <si>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</si>
  <si>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</si>
  <si>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</si>
  <si>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</si>
  <si>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</si>
  <si>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</si>
  <si>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</si>
  <si>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</si>
  <si>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</si>
  <si>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</si>
  <si>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</si>
  <si>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</si>
  <si>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</si>
  <si>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</si>
  <si>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</si>
  <si>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</si>
  <si>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</si>
  <si>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</si>
  <si>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</si>
  <si>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</si>
  <si>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</si>
  <si>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</si>
  <si>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</si>
  <si>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</si>
  <si>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</si>
  <si>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</si>
  <si>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</si>
  <si>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</si>
  <si>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</si>
  <si>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</si>
  <si>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</si>
  <si>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</si>
  <si>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</si>
  <si>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</si>
  <si>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</si>
  <si>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</si>
  <si>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</si>
  <si>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</si>
  <si>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</si>
  <si>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</si>
  <si>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</si>
  <si>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</si>
  <si>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</si>
  <si>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</si>
  <si>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</si>
  <si>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</si>
  <si>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</si>
  <si>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</si>
  <si>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</si>
  <si>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</si>
  <si>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</si>
  <si>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</si>
  <si>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</si>
  <si>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</si>
  <si>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</si>
  <si>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</si>
  <si>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</si>
  <si>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</si>
  <si>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</si>
  <si>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</si>
  <si>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</si>
  <si>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</si>
  <si>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</si>
  <si>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</si>
  <si>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</si>
  <si>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</si>
  <si>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</si>
  <si>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</si>
  <si>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</si>
  <si>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</si>
  <si>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</si>
  <si>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</si>
  <si>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</si>
  <si>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</si>
  <si>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</si>
  <si>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</si>
  <si>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</si>
  <si>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</si>
  <si>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</si>
  <si>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</si>
  <si>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</si>
  <si>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</si>
  <si>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</si>
  <si>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</si>
  <si>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</si>
  <si>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</si>
  <si>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</si>
  <si>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</si>
  <si>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</si>
  <si>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</si>
  <si>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</si>
  <si>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</si>
  <si>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</si>
  <si>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</si>
  <si>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</si>
  <si>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</si>
  <si>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</si>
  <si>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</si>
  <si>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</si>
  <si>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</si>
  <si>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</si>
  <si>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</si>
  <si>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</si>
  <si>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</si>
  <si>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</si>
  <si>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</si>
  <si>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</si>
  <si>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</si>
  <si>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</si>
  <si>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</si>
  <si>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</si>
  <si>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</si>
  <si>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</si>
  <si>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</si>
  <si>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</si>
  <si>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</si>
  <si>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</si>
  <si>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</si>
  <si>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</si>
  <si>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</si>
  <si>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</si>
  <si>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</si>
  <si>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</si>
  <si>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</si>
  <si>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</si>
  <si>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</si>
  <si>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</si>
  <si>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</si>
  <si>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</si>
  <si>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</si>
  <si>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</si>
  <si>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</si>
  <si>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</si>
  <si>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</si>
  <si>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</si>
  <si>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</si>
  <si>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</si>
  <si>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</si>
  <si>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</si>
  <si>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</si>
  <si>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</si>
  <si>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</si>
  <si>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</si>
  <si>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</si>
  <si>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</si>
  <si>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</si>
  <si>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</si>
  <si>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</si>
  <si>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</si>
  <si>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</si>
  <si>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</si>
  <si>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</si>
  <si>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</si>
  <si>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</si>
  <si>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</si>
  <si>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</si>
  <si>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</si>
  <si>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</si>
  <si>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</si>
  <si>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</si>
  <si>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</si>
  <si>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</si>
  <si>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</si>
  <si>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</si>
  <si>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</si>
  <si>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</si>
  <si>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</si>
  <si>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</si>
  <si>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</si>
  <si>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</si>
  <si>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</si>
  <si>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</si>
  <si>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</si>
  <si>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</si>
  <si>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</si>
  <si>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</si>
  <si>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</si>
  <si>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</si>
  <si>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</si>
  <si>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</si>
  <si>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</si>
  <si>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</si>
  <si>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</si>
  <si>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</si>
  <si>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</si>
  <si>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</si>
  <si>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</si>
  <si>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</si>
  <si>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</si>
  <si>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</si>
  <si>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</si>
  <si>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</si>
  <si>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</si>
  <si>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</si>
  <si>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</si>
  <si>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</si>
  <si>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</si>
  <si>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</si>
  <si>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</si>
  <si>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</si>
  <si>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</si>
  <si>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</si>
  <si>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</si>
  <si>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</si>
  <si>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</si>
  <si>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</si>
  <si>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</si>
  <si>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</si>
  <si>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</si>
  <si>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</si>
  <si>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</si>
  <si>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</si>
  <si>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</si>
  <si>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</si>
  <si>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</si>
  <si>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</si>
  <si>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</si>
  <si>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</si>
  <si>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</si>
  <si>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</si>
  <si>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</si>
  <si>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</si>
  <si>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</si>
  <si>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</si>
  <si>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</si>
  <si>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</si>
  <si>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</si>
  <si>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</si>
  <si>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</si>
  <si>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</si>
  <si>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</si>
  <si>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</si>
  <si>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</si>
  <si>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</si>
  <si>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</si>
  <si>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</si>
  <si>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</si>
  <si>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</si>
  <si>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</si>
  <si>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</si>
  <si>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</si>
  <si>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</si>
  <si>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</si>
  <si>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</si>
  <si>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</si>
  <si>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</si>
  <si>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</si>
  <si>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</si>
  <si>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</si>
  <si>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</si>
  <si>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</si>
  <si>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</si>
  <si>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</si>
  <si>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</si>
  <si>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</si>
  <si>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</si>
  <si>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</si>
  <si>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</si>
  <si>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</si>
  <si>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</si>
  <si>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</si>
  <si>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</si>
  <si>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</si>
  <si>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</si>
  <si>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</si>
  <si>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</si>
  <si>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</si>
  <si>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</si>
  <si>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</si>
  <si>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</si>
  <si>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</si>
  <si>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</si>
  <si>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</si>
  <si>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</si>
  <si>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</si>
  <si>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</si>
  <si>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</si>
  <si>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</si>
  <si>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</si>
  <si>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</si>
  <si>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</si>
  <si>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</si>
  <si>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</si>
  <si>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</si>
  <si>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</si>
  <si>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</si>
  <si>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</si>
  <si>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</si>
  <si>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</si>
  <si>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</si>
  <si>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</si>
  <si>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</si>
  <si>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</si>
  <si>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</si>
  <si>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</si>
  <si>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</si>
  <si>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</si>
  <si>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</si>
  <si>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</si>
  <si>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</si>
  <si>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</si>
  <si>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</si>
  <si>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</si>
  <si>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</si>
  <si>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</si>
  <si>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</si>
  <si>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</si>
  <si>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</si>
  <si>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</si>
  <si>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</si>
  <si>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</si>
  <si>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</si>
  <si>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</si>
  <si>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</si>
  <si>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</si>
  <si>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</si>
  <si>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</si>
  <si>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</si>
  <si>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</si>
  <si>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</si>
  <si>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</si>
  <si>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</si>
  <si>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</si>
  <si>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</si>
  <si>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</si>
  <si>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</si>
  <si>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</si>
  <si>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</si>
  <si>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</si>
  <si>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</si>
  <si>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</si>
  <si>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</si>
  <si>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</si>
  <si>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</si>
  <si>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</si>
  <si>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</si>
  <si>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</si>
  <si>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</si>
  <si>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</si>
  <si>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</si>
  <si>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</si>
  <si>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</si>
  <si>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</si>
  <si>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</si>
  <si>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</si>
  <si>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</si>
  <si>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</si>
  <si>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</si>
  <si>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</si>
  <si>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</si>
  <si>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</si>
  <si>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</si>
  <si>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</si>
  <si>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</si>
  <si>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</si>
  <si>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</si>
  <si>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</si>
  <si>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</si>
  <si>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</si>
  <si>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</si>
  <si>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</si>
  <si>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</si>
  <si>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</si>
  <si>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</si>
  <si>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</si>
  <si>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</si>
  <si>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</si>
  <si>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</si>
  <si>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</si>
  <si>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</si>
  <si>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</si>
  <si>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</si>
  <si>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</si>
  <si>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</si>
  <si>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</si>
  <si>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</si>
  <si>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</si>
  <si>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</si>
  <si>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</si>
  <si>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</si>
  <si>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</si>
  <si>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</si>
  <si>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</si>
  <si>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</si>
  <si>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</si>
  <si>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</si>
  <si>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</si>
  <si>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</si>
  <si>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</si>
  <si>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</si>
  <si>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</si>
  <si>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</si>
  <si>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</si>
  <si>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</si>
  <si>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</si>
  <si>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</si>
  <si>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</si>
  <si>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</si>
  <si>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</si>
  <si>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</si>
  <si>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</si>
  <si>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</si>
  <si>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</si>
  <si>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</si>
  <si>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</si>
  <si>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</si>
  <si>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</si>
  <si>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</si>
  <si>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</si>
  <si>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</si>
  <si>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</si>
  <si>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</si>
  <si>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</si>
  <si>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</si>
  <si>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</si>
  <si>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</si>
  <si>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</si>
  <si>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</si>
  <si>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</si>
  <si>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</si>
  <si>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</si>
  <si>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</si>
  <si>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</si>
  <si>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</si>
  <si>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</si>
  <si>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</si>
  <si>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</si>
  <si>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</si>
  <si>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</si>
  <si>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</si>
  <si>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</si>
  <si>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</si>
  <si>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</si>
  <si>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</si>
  <si>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</si>
  <si>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</si>
  <si>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</si>
  <si>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</si>
  <si>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</si>
  <si>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</si>
  <si>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</si>
  <si>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</si>
  <si>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</si>
  <si>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</si>
  <si>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</si>
  <si>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</si>
  <si>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</si>
  <si>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</si>
  <si>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</si>
  <si>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</si>
  <si>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</si>
  <si>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</si>
  <si>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</si>
  <si>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</si>
  <si>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</si>
  <si>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</si>
  <si>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</si>
  <si>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</si>
  <si>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</si>
  <si>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</si>
  <si>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</si>
  <si>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</si>
  <si>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</si>
  <si>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</si>
  <si>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</si>
  <si>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</si>
  <si>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</si>
  <si>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</si>
  <si>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</si>
  <si>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</si>
  <si>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</si>
  <si>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</si>
  <si>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</si>
  <si>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</si>
  <si>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</si>
  <si>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</si>
  <si>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</si>
  <si>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</si>
  <si>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</si>
  <si>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</si>
  <si>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</si>
  <si>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</si>
  <si>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</si>
  <si>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</si>
  <si>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</si>
  <si>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</si>
  <si>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</si>
  <si>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</si>
  <si>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</si>
  <si>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</si>
  <si>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</si>
  <si>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</si>
  <si>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</si>
  <si>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</si>
  <si>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</si>
  <si>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</si>
  <si>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</si>
  <si>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</si>
  <si>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</si>
  <si>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</si>
  <si>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</si>
  <si>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</si>
  <si>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</si>
  <si>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</si>
  <si>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</si>
  <si>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</si>
  <si>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</si>
  <si>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</si>
  <si>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</si>
  <si>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</si>
  <si>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</si>
  <si>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</si>
  <si>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</si>
  <si>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</si>
  <si>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</si>
  <si>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</si>
  <si>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</si>
  <si>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</si>
  <si>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</si>
  <si>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</si>
  <si>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</si>
  <si>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</si>
  <si>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</si>
  <si>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</si>
  <si>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</si>
  <si>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</si>
  <si>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</si>
  <si>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</si>
  <si>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</si>
  <si>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</si>
  <si>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</si>
  <si>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</si>
  <si>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</si>
  <si>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</si>
  <si>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</si>
  <si>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</si>
  <si>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</si>
  <si>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</si>
  <si>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</si>
  <si>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</si>
  <si>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</si>
  <si>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</si>
  <si>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</si>
  <si>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</si>
  <si>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</si>
  <si>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</si>
  <si>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</si>
  <si>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</si>
  <si>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</si>
  <si>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</si>
  <si>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</si>
  <si>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</si>
  <si>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</si>
  <si>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</si>
  <si>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</si>
  <si>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</si>
  <si>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</si>
  <si>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</si>
  <si>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</si>
  <si>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</si>
  <si>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</si>
  <si>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</si>
  <si>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</si>
  <si>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</si>
  <si>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</si>
  <si>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</si>
  <si>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</si>
  <si>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</si>
  <si>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</si>
  <si>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</si>
  <si>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</si>
  <si>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</si>
  <si>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</si>
  <si>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</si>
  <si>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</si>
  <si>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</si>
  <si>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</si>
  <si>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</si>
  <si>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</si>
  <si>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</si>
  <si>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</si>
  <si>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</si>
  <si>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</si>
  <si>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</si>
  <si>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</si>
  <si>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</si>
  <si>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</si>
  <si>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</si>
  <si>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</si>
  <si>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</si>
  <si>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</si>
  <si>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</si>
  <si>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</si>
  <si>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</si>
  <si>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</si>
  <si>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</si>
  <si>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</si>
  <si>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</si>
  <si>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</si>
  <si>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</si>
  <si>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</si>
  <si>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</si>
  <si>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</si>
  <si>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</si>
  <si>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</si>
  <si>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</si>
  <si>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</si>
  <si>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</si>
  <si>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</si>
  <si>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</si>
  <si>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</si>
  <si>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</si>
  <si>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</si>
  <si>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</si>
  <si>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</si>
  <si>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</si>
  <si>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</si>
  <si>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</si>
  <si>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</si>
  <si>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</si>
  <si>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</si>
  <si>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</si>
  <si>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</si>
  <si>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</si>
  <si>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</si>
  <si>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</si>
  <si>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</si>
  <si>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</si>
  <si>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</si>
  <si>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</si>
  <si>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</si>
  <si>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</si>
  <si>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</si>
  <si>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</si>
  <si>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</si>
  <si>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</si>
  <si>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</si>
  <si>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</si>
  <si>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</si>
  <si>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</si>
  <si>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</si>
  <si>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</si>
  <si>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</si>
  <si>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</si>
  <si>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</si>
  <si>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</si>
  <si>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</si>
  <si>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</si>
  <si>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</si>
  <si>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</si>
  <si>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</si>
  <si>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</si>
  <si>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</si>
  <si>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</si>
  <si>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</si>
  <si>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</si>
  <si>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</si>
  <si>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</si>
  <si>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</si>
  <si>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</si>
  <si>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</si>
  <si>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</si>
  <si>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</si>
  <si>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</si>
  <si>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</si>
  <si>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</si>
  <si>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</si>
  <si>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</si>
  <si>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</si>
  <si>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</si>
  <si>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</si>
  <si>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</si>
  <si>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</si>
  <si>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</si>
  <si>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</si>
  <si>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</si>
  <si>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</si>
  <si>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</si>
  <si>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</si>
  <si>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</si>
  <si>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</si>
  <si>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</si>
  <si>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</si>
  <si>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</si>
  <si>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</si>
  <si>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</si>
  <si>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</si>
  <si>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</si>
  <si>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</si>
  <si>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</si>
  <si>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</si>
  <si>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</si>
  <si>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</si>
  <si>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</si>
  <si>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</si>
  <si>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</si>
  <si>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</si>
  <si>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</si>
  <si>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</si>
  <si>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</si>
  <si>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</si>
  <si>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</si>
  <si>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</si>
  <si>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</si>
  <si>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</si>
  <si>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</si>
  <si>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</si>
  <si>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</si>
  <si>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</si>
  <si>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</si>
  <si>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</si>
  <si>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</si>
  <si>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</si>
  <si>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</si>
  <si>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</si>
  <si>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</si>
  <si>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</si>
  <si>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</si>
  <si>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</si>
  <si>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</si>
  <si>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</si>
  <si>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</si>
  <si>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</si>
  <si>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</si>
  <si>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</si>
  <si>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</si>
  <si>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</si>
  <si>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</si>
  <si>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</si>
  <si>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</si>
  <si>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</si>
  <si>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</si>
  <si>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</si>
  <si>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</si>
  <si>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</si>
  <si>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</si>
  <si>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</si>
  <si>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</si>
  <si>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</si>
  <si>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</si>
  <si>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</si>
  <si>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</si>
  <si>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</si>
  <si>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</si>
  <si>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</si>
  <si>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</si>
  <si>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</si>
  <si>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</si>
  <si>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</si>
  <si>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</si>
  <si>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</si>
  <si>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</si>
  <si>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</si>
  <si>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</si>
  <si>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</si>
  <si>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</si>
  <si>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</si>
  <si>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</si>
  <si>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</si>
  <si>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</si>
  <si>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</si>
  <si>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</si>
  <si>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</si>
  <si>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</si>
  <si>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</si>
  <si>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</si>
  <si>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</si>
  <si>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</si>
  <si>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</si>
  <si>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</si>
  <si>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</si>
  <si>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</si>
  <si>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</si>
  <si>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</si>
  <si>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</si>
  <si>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</si>
  <si>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</si>
  <si>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</si>
  <si>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</si>
  <si>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</si>
  <si>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</si>
  <si>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</si>
  <si>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</si>
  <si>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</si>
  <si>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</si>
  <si>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</si>
  <si>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</si>
  <si>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</si>
  <si>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</si>
  <si>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</si>
  <si>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</si>
  <si>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</si>
  <si>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</si>
  <si>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</si>
  <si>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</si>
  <si>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</si>
  <si>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</si>
  <si>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</si>
  <si>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</si>
  <si>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</si>
  <si>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</si>
  <si>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</si>
  <si>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</si>
  <si>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</si>
  <si>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</si>
  <si>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</si>
  <si>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</si>
  <si>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</si>
  <si>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</si>
  <si>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</si>
  <si>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</si>
  <si>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</si>
  <si>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</si>
  <si>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</si>
  <si>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</si>
  <si>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</si>
  <si>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</si>
  <si>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</si>
  <si>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</si>
  <si>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</si>
  <si>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</si>
  <si>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</si>
  <si>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</si>
  <si>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</si>
  <si>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</si>
  <si>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</si>
  <si>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</si>
  <si>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</si>
  <si>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</si>
  <si>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</si>
  <si>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</si>
  <si>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</si>
  <si>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</si>
  <si>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</si>
  <si>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</si>
  <si>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</si>
  <si>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</si>
  <si>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</si>
  <si>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</si>
  <si>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</si>
  <si>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</si>
  <si>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</si>
  <si>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</si>
  <si>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</si>
  <si>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</si>
  <si>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</si>
  <si>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</si>
  <si>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</si>
  <si>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</si>
  <si>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</si>
  <si>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</si>
  <si>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</si>
  <si>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</si>
  <si>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</si>
  <si>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</si>
  <si>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</si>
  <si>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</si>
  <si>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</si>
  <si>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</si>
  <si>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</si>
  <si>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</si>
  <si>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</si>
  <si>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</si>
  <si>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</si>
  <si>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</si>
  <si>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</si>
  <si>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</si>
  <si>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</si>
  <si>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</si>
  <si>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</si>
  <si>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</si>
  <si>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</si>
  <si>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</si>
  <si>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</si>
  <si>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</si>
  <si>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</si>
  <si>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</si>
  <si>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</si>
  <si>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</si>
  <si>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</si>
  <si>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</si>
  <si>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</si>
  <si>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</si>
  <si>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</si>
  <si>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</si>
  <si>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</si>
  <si>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</si>
  <si>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</si>
  <si>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</si>
  <si>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</si>
  <si>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</si>
  <si>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</si>
  <si>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</si>
  <si>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</si>
  <si>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</si>
  <si>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</si>
  <si>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</si>
  <si>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</si>
  <si>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</si>
  <si>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</si>
  <si>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</si>
  <si>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</si>
  <si>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</si>
  <si>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</si>
  <si>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</si>
  <si>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</si>
  <si>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</si>
  <si>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</si>
  <si>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</si>
  <si>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</si>
  <si>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</si>
  <si>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</si>
  <si>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</si>
  <si>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</si>
  <si>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</si>
  <si>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</si>
  <si>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</si>
  <si>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</si>
  <si>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</si>
  <si>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</si>
  <si>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</si>
  <si>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</si>
  <si>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</si>
  <si>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</si>
  <si>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</si>
  <si>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</si>
  <si>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</si>
  <si>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</si>
  <si>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</si>
  <si>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</si>
  <si>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</si>
  <si>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</si>
  <si>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</si>
  <si>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</si>
  <si>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</si>
  <si>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</si>
  <si>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</si>
  <si>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</si>
  <si>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</si>
  <si>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</si>
  <si>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</si>
  <si>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</si>
  <si>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</si>
  <si>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</si>
  <si>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</si>
  <si>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</si>
  <si>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</si>
  <si>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</si>
  <si>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</si>
  <si>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</si>
  <si>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</si>
  <si>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</si>
  <si>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</si>
  <si>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</si>
  <si>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</si>
  <si>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</si>
  <si>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</si>
  <si>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</si>
  <si>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</si>
  <si>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</si>
  <si>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</si>
  <si>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</si>
  <si>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</si>
  <si>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</si>
  <si>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</si>
  <si>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</si>
  <si>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</si>
  <si>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</si>
  <si>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</si>
  <si>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</si>
  <si>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</si>
  <si>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</si>
  <si>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</si>
  <si>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</si>
  <si>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</si>
  <si>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</si>
  <si>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</si>
  <si>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</si>
  <si>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</si>
  <si>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</si>
  <si>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</si>
  <si>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</si>
  <si>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</si>
  <si>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</si>
  <si>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</si>
  <si>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</si>
  <si>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</si>
  <si>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</si>
  <si>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</si>
  <si>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</si>
  <si>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</si>
  <si>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</si>
  <si>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</si>
  <si>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</si>
  <si>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</si>
  <si>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</si>
  <si>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</si>
  <si>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</si>
  <si>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</si>
  <si>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</si>
  <si>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</si>
  <si>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</si>
  <si>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</si>
  <si>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</si>
  <si>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</si>
  <si>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</si>
  <si>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</si>
  <si>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</si>
  <si>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</si>
  <si>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</si>
  <si>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</si>
  <si>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</si>
  <si>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</si>
  <si>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</si>
  <si>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</si>
  <si>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</si>
  <si>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</si>
  <si>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</si>
  <si>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</si>
  <si>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</si>
  <si>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</si>
  <si>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</si>
  <si>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</si>
  <si>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</si>
  <si>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</si>
  <si>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</si>
  <si>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</si>
  <si>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</si>
  <si>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</si>
  <si>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</si>
  <si>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</si>
  <si>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</si>
  <si>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</si>
  <si>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</si>
  <si>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</si>
  <si>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</si>
  <si>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</si>
  <si>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</si>
  <si>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</si>
  <si>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</si>
  <si>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</si>
  <si>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</si>
  <si>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</si>
  <si>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</si>
  <si>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</si>
  <si>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</si>
  <si>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</si>
  <si>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</si>
  <si>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</si>
  <si>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</si>
  <si>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</si>
  <si>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</si>
  <si>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</si>
  <si>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</si>
  <si>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</si>
  <si>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</si>
  <si>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</si>
  <si>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</si>
  <si>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</si>
  <si>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</si>
  <si>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</si>
  <si>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</si>
  <si>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</si>
  <si>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</si>
  <si>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</si>
  <si>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</si>
  <si>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</si>
  <si>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</si>
  <si>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</si>
  <si>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</si>
  <si>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</si>
  <si>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</si>
  <si>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</si>
  <si>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</si>
  <si>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</si>
  <si>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</si>
  <si>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</si>
  <si>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</si>
  <si>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</si>
  <si>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</si>
  <si>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</si>
  <si>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</si>
  <si>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</si>
  <si>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</si>
  <si>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</si>
  <si>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</si>
  <si>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</si>
  <si>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</si>
  <si>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</si>
  <si>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</si>
  <si>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</si>
  <si>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</si>
  <si>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</si>
  <si>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</si>
  <si>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</si>
  <si>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</si>
  <si>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</si>
  <si>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</si>
  <si>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</si>
  <si>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</si>
  <si>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</si>
  <si>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</si>
  <si>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</si>
  <si>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</si>
  <si>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</si>
  <si>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</si>
  <si>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</si>
  <si>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</si>
  <si>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</si>
  <si>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</si>
  <si>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</si>
  <si>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</si>
  <si>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</si>
  <si>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</si>
  <si>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</si>
  <si>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</si>
  <si>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</si>
  <si>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</si>
  <si>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</si>
  <si>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</si>
  <si>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</si>
  <si>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</si>
  <si>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</si>
  <si>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</si>
  <si>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</si>
  <si>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</si>
  <si>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</si>
  <si>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</si>
  <si>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</si>
  <si>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</si>
  <si>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</si>
  <si>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</si>
  <si>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</si>
  <si>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</si>
  <si>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</si>
  <si>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</si>
  <si>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</si>
  <si>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</si>
  <si>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</si>
  <si>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</si>
  <si>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</si>
  <si>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</si>
  <si>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</si>
  <si>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</si>
  <si>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</si>
  <si>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</si>
  <si>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</si>
  <si>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</si>
  <si>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</si>
  <si>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</si>
  <si>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</si>
  <si>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</si>
  <si>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</si>
  <si>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</si>
  <si>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</si>
  <si>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</si>
  <si>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</si>
  <si>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</si>
  <si>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</si>
  <si>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</si>
  <si>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</si>
  <si>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</si>
  <si>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</si>
  <si>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</si>
  <si>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</si>
  <si>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</si>
  <si>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</si>
  <si>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</si>
  <si>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</si>
  <si>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</si>
  <si>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</si>
  <si>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</si>
  <si>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</si>
  <si>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</si>
  <si>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</si>
  <si>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</si>
  <si>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</si>
  <si>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</si>
  <si>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</si>
  <si>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</si>
  <si>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</si>
  <si>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</si>
  <si>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</si>
  <si>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</si>
  <si>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</si>
  <si>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</si>
  <si>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</si>
  <si>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</si>
  <si>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</si>
  <si>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</si>
  <si>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</si>
  <si>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</si>
  <si>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</si>
  <si>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</si>
  <si>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</si>
  <si>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</si>
  <si>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</si>
  <si>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</si>
  <si>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</si>
  <si>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</si>
  <si>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</si>
  <si>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</si>
  <si>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</si>
  <si>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</si>
  <si>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</si>
  <si>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</si>
  <si>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</si>
  <si>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</si>
  <si>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</si>
  <si>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</si>
  <si>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</si>
  <si>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</si>
  <si>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</si>
  <si>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</si>
  <si>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</si>
  <si>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</si>
  <si>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</si>
  <si>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</si>
  <si>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</si>
  <si>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</si>
  <si>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</si>
  <si>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</si>
  <si>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</si>
  <si>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</si>
  <si>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</si>
  <si>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</si>
  <si>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</si>
  <si>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</si>
  <si>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</si>
  <si>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</si>
  <si>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</si>
  <si>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</si>
  <si>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</si>
  <si>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</si>
  <si>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</si>
  <si>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</si>
  <si>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</si>
  <si>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</si>
  <si>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</si>
  <si>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</si>
  <si>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</si>
  <si>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</si>
  <si>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</si>
  <si>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</si>
  <si>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</si>
  <si>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</si>
  <si>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</si>
  <si>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</si>
  <si>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</si>
  <si>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</si>
  <si>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</si>
  <si>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</si>
  <si>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</si>
  <si>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</si>
  <si>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</si>
  <si>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</si>
  <si>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</si>
  <si>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</si>
  <si>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</si>
  <si>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</si>
  <si>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</si>
  <si>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</si>
  <si>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</si>
  <si>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</si>
  <si>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</si>
  <si>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</si>
  <si>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</si>
  <si>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</si>
  <si>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</si>
  <si>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</si>
  <si>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</si>
  <si>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</si>
  <si>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</si>
  <si>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</si>
  <si>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</si>
  <si>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</si>
  <si>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</si>
  <si>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</si>
  <si>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</si>
  <si>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</si>
  <si>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</si>
  <si>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</si>
  <si>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</si>
  <si>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</si>
  <si>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</si>
  <si>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</si>
  <si>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</si>
  <si>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</si>
  <si>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</si>
  <si>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</si>
  <si>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</si>
  <si>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</si>
  <si>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</si>
  <si>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</si>
  <si>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</si>
  <si>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</si>
  <si>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</si>
  <si>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</si>
  <si>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</si>
  <si>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</si>
  <si>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</si>
  <si>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</si>
  <si>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</si>
  <si>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</si>
  <si>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</si>
  <si>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</si>
  <si>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</si>
  <si>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</si>
  <si>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</si>
  <si>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</si>
  <si>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</si>
  <si>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</si>
  <si>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</si>
  <si>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</si>
  <si>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</si>
  <si>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</si>
  <si>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</si>
  <si>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</si>
  <si>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</si>
  <si>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</si>
  <si>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</si>
  <si>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</si>
  <si>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</si>
  <si>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</si>
  <si>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</si>
  <si>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</si>
  <si>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</si>
  <si>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</si>
  <si>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</si>
  <si>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</si>
  <si>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</si>
  <si>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</si>
  <si>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</si>
  <si>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</si>
  <si>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</si>
  <si>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</si>
  <si>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</si>
  <si>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</si>
  <si>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</si>
  <si>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</si>
  <si>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</si>
  <si>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</si>
  <si>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</si>
  <si>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</si>
  <si>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</si>
  <si>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</si>
  <si>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</si>
  <si>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</si>
  <si>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</si>
  <si>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</si>
  <si>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</si>
  <si>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</si>
  <si>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</si>
  <si>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</si>
  <si>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</si>
  <si>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</si>
  <si>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</si>
  <si>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</si>
  <si>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</si>
  <si>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</si>
  <si>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</si>
  <si>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</si>
  <si>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</si>
  <si>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</si>
  <si>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</si>
  <si>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</si>
  <si>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</si>
  <si>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</si>
  <si>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</si>
  <si>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</si>
  <si>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</si>
  <si>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</si>
  <si>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</si>
  <si>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</si>
  <si>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</si>
  <si>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</si>
  <si>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</si>
  <si>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</si>
  <si>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</si>
  <si>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</si>
  <si>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</si>
  <si>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</si>
  <si>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</si>
  <si>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</si>
  <si>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</si>
  <si>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</si>
  <si>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</si>
  <si>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</si>
  <si>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</si>
  <si>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</si>
  <si>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</si>
  <si>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</si>
  <si>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</si>
  <si>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</si>
  <si>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</si>
  <si>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</si>
  <si>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</si>
  <si>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</si>
  <si>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</si>
  <si>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</si>
  <si>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</si>
  <si>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</si>
  <si>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</si>
  <si>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</si>
  <si>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</si>
  <si>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</si>
  <si>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</si>
  <si>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</si>
  <si>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</si>
  <si>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</si>
  <si>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</si>
  <si>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</si>
  <si>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</si>
  <si>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</si>
  <si>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</si>
  <si>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</si>
  <si>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</si>
  <si>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</si>
  <si>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</si>
  <si>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</si>
  <si>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</si>
  <si>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</si>
  <si>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</si>
  <si>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</si>
  <si>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</si>
  <si>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</si>
  <si>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</si>
  <si>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</si>
  <si>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</si>
  <si>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</si>
  <si>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</si>
  <si>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</si>
  <si>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</si>
  <si>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</si>
  <si>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</si>
  <si>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</si>
  <si>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</si>
  <si>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</si>
  <si>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</si>
  <si>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</si>
  <si>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</si>
  <si>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</si>
  <si>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</si>
  <si>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</si>
  <si>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</si>
  <si>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</si>
  <si>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</si>
  <si>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</si>
  <si>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</si>
  <si>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</si>
  <si>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</si>
  <si>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</si>
  <si>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</si>
  <si>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</si>
  <si>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</si>
  <si>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</si>
  <si>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</si>
  <si>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</si>
  <si>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</si>
  <si>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</si>
  <si>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</si>
  <si>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</si>
  <si>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</si>
  <si>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</si>
  <si>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</si>
  <si>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</si>
  <si>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</si>
  <si>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</si>
  <si>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</si>
  <si>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</si>
  <si>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</si>
  <si>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</si>
  <si>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</si>
  <si>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</si>
  <si>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</si>
  <si>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</si>
  <si>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</si>
  <si>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</si>
  <si>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</si>
  <si>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</si>
  <si>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</si>
  <si>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</si>
  <si>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</si>
  <si>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</si>
  <si>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</si>
  <si>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</si>
  <si>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</si>
  <si>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</si>
  <si>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</si>
  <si>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</si>
  <si>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</si>
  <si>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</si>
  <si>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</si>
  <si>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</si>
  <si>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</si>
  <si>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</si>
  <si>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</si>
  <si>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</si>
  <si>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</si>
  <si>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</si>
  <si>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</si>
  <si>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</si>
  <si>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</si>
  <si>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</si>
  <si>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</si>
  <si>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</si>
  <si>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</si>
  <si>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</si>
  <si>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</si>
  <si>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</si>
  <si>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</si>
  <si>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</si>
  <si>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</si>
  <si>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</si>
  <si>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</si>
  <si>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</si>
  <si>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</si>
  <si>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</si>
  <si>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</si>
  <si>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</si>
  <si>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</si>
  <si>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</si>
  <si>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</si>
  <si>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</si>
  <si>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</si>
  <si>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</si>
  <si>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</si>
  <si>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</si>
  <si>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</si>
  <si>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</si>
  <si>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</si>
  <si>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</si>
  <si>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</si>
  <si>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</si>
  <si>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</si>
  <si>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</si>
  <si>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</si>
  <si>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</si>
  <si>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</si>
  <si>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</si>
  <si>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</si>
  <si>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</si>
  <si>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</si>
  <si>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</si>
  <si>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</si>
  <si>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</si>
  <si>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</si>
  <si>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</si>
  <si>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</si>
  <si>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</si>
  <si>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</si>
  <si>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</si>
  <si>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</si>
  <si>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</si>
  <si>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</si>
  <si>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</si>
  <si>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</si>
  <si>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</si>
  <si>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</si>
  <si>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</si>
  <si>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</si>
  <si>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</si>
  <si>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</si>
  <si>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</si>
  <si>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</si>
  <si>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</si>
  <si>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</si>
  <si>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</si>
  <si>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</si>
  <si>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</si>
  <si>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</si>
  <si>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</si>
  <si>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</si>
  <si>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</si>
  <si>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</si>
  <si>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</si>
  <si>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</si>
  <si>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</si>
  <si>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</si>
  <si>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</si>
  <si>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</si>
  <si>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</si>
  <si>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</si>
  <si>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</si>
  <si>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</si>
  <si>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</si>
  <si>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</si>
  <si>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</si>
  <si>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</si>
  <si>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</si>
  <si>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</si>
  <si>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</si>
  <si>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</si>
  <si>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</si>
  <si>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</si>
  <si>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</si>
  <si>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</si>
  <si>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</si>
  <si>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</si>
  <si>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</si>
  <si>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</si>
  <si>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</si>
  <si>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</si>
  <si>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</si>
  <si>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</si>
  <si>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</si>
  <si>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</si>
  <si>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</si>
  <si>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</si>
  <si>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</si>
  <si>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</si>
  <si>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</si>
  <si>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</si>
  <si>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</si>
  <si>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</si>
  <si>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</si>
  <si>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</si>
  <si>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</si>
  <si>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</si>
  <si>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</si>
  <si>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</si>
  <si>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</si>
  <si>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</si>
  <si>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</si>
  <si>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</si>
  <si>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</si>
  <si>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</si>
  <si>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</si>
  <si>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</si>
  <si>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</si>
  <si>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</si>
  <si>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</si>
  <si>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</si>
  <si>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</si>
  <si>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</si>
  <si>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</si>
  <si>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</si>
  <si>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</si>
  <si>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</si>
  <si>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</si>
  <si>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</si>
  <si>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</si>
  <si>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</si>
  <si>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</si>
  <si>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</si>
  <si>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</si>
  <si>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</si>
  <si>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</si>
  <si>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</si>
  <si>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</si>
  <si>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</si>
  <si>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</si>
  <si>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</si>
  <si>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</si>
  <si>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</si>
  <si>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</si>
  <si>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</si>
  <si>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</si>
  <si>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</si>
  <si>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</si>
  <si>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</si>
  <si>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</si>
  <si>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</si>
  <si>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</si>
  <si>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</si>
  <si>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</si>
  <si>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</si>
  <si>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</si>
  <si>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</si>
  <si>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</si>
  <si>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</si>
  <si>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</si>
  <si>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</si>
  <si>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</si>
  <si>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</si>
  <si>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</si>
  <si>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</si>
  <si>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</si>
  <si>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</si>
  <si>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</si>
  <si>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</si>
  <si>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</si>
  <si>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</si>
  <si>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</si>
  <si>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</si>
  <si>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</si>
  <si>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</si>
  <si>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</si>
  <si>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</si>
  <si>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</si>
  <si>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</si>
  <si>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</si>
  <si>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</si>
  <si>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</si>
  <si>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</si>
  <si>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</si>
  <si>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</si>
  <si>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</si>
  <si>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</si>
  <si>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</si>
  <si>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</si>
  <si>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</si>
  <si>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</si>
  <si>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</si>
  <si>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</si>
  <si>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</si>
  <si>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</si>
  <si>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</si>
  <si>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</si>
  <si>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</si>
  <si>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</si>
  <si>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</si>
  <si>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</si>
  <si>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</si>
  <si>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</si>
  <si>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</si>
  <si>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</si>
  <si>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</si>
  <si>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</si>
  <si>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</si>
  <si>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</si>
  <si>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</si>
  <si>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</si>
  <si>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</si>
  <si>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</si>
  <si>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</si>
  <si>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</si>
  <si>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</si>
  <si>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</si>
  <si>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</si>
  <si>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</si>
  <si>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</si>
  <si>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</si>
  <si>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</si>
  <si>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</si>
  <si>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</si>
  <si>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</si>
  <si>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</si>
  <si>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</si>
  <si>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</si>
  <si>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</si>
  <si>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</si>
  <si>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</si>
  <si>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</si>
  <si>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</si>
  <si>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</si>
  <si>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</si>
  <si>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</si>
  <si>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</si>
  <si>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</si>
  <si>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</si>
  <si>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</si>
  <si>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</si>
  <si>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</si>
  <si>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</si>
  <si>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</si>
  <si>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</si>
  <si>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</si>
  <si>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</si>
  <si>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</si>
  <si>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</si>
  <si>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</si>
  <si>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</si>
  <si>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</si>
  <si>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</si>
  <si>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</si>
  <si>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</si>
  <si>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</si>
  <si>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</si>
  <si>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</si>
  <si>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</si>
  <si>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</si>
  <si>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</si>
  <si>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</si>
  <si>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</si>
  <si>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</si>
  <si>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</si>
  <si>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</si>
  <si>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</si>
  <si>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</si>
  <si>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</si>
  <si>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</si>
  <si>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</si>
  <si>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</si>
  <si>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</si>
  <si>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</si>
  <si>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</si>
  <si>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</si>
  <si>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</si>
  <si>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</si>
  <si>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</si>
  <si>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</si>
  <si>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</si>
  <si>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</si>
  <si>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</si>
  <si>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</si>
  <si>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</si>
  <si>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</si>
  <si>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</si>
  <si>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</si>
  <si>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</si>
  <si>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</si>
  <si>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</si>
  <si>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</si>
  <si>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</si>
  <si>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</si>
  <si>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</si>
  <si>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</si>
  <si>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</si>
  <si>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</si>
  <si>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</si>
  <si>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</si>
  <si>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</si>
  <si>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</si>
  <si>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</si>
  <si>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</si>
  <si>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</si>
  <si>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</si>
  <si>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</si>
  <si>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</si>
  <si>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</si>
  <si>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</si>
  <si>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</si>
  <si>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</si>
  <si>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</si>
  <si>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</si>
  <si>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</si>
  <si>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</si>
  <si>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</si>
  <si>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</si>
  <si>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</si>
  <si>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</si>
  <si>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</si>
  <si>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</si>
  <si>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</si>
  <si>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</si>
  <si>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</si>
  <si>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</si>
  <si>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</si>
  <si>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</si>
  <si>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</si>
  <si>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</si>
  <si>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</si>
  <si>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</si>
  <si>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</si>
  <si>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</si>
  <si>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</si>
  <si>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</si>
  <si>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</si>
  <si>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</si>
  <si>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</si>
  <si>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</si>
  <si>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</si>
  <si>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</si>
  <si>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</si>
  <si>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</si>
  <si>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</si>
  <si>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</si>
  <si>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</si>
  <si>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</si>
  <si>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</si>
  <si>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</si>
  <si>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</si>
  <si>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</si>
  <si>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</si>
  <si>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</si>
  <si>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</si>
  <si>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</si>
  <si>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</si>
  <si>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</si>
  <si>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</si>
  <si>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</si>
  <si>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</si>
  <si>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</si>
  <si>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</si>
  <si>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</si>
  <si>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</si>
  <si>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</si>
  <si>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</si>
  <si>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</si>
  <si>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</si>
  <si>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</si>
  <si>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</si>
  <si>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</si>
  <si>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</si>
  <si>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</si>
  <si>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</si>
  <si>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</si>
  <si>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</si>
  <si>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</si>
  <si>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</si>
  <si>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</si>
  <si>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</si>
  <si>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</si>
  <si>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</si>
  <si>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</si>
  <si>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</si>
  <si>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</si>
  <si>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</si>
  <si>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</si>
  <si>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</si>
  <si>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</si>
  <si>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</si>
  <si>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</si>
  <si>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</si>
  <si>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</si>
  <si>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</si>
  <si>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</si>
  <si>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</si>
  <si>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</si>
  <si>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</si>
  <si>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</si>
  <si>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</si>
  <si>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</si>
  <si>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</si>
  <si>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</si>
  <si>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</si>
  <si>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</si>
  <si>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</si>
  <si>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</si>
  <si>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</si>
  <si>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</si>
  <si>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</si>
  <si>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</si>
  <si>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</si>
  <si>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</si>
  <si>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</si>
  <si>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</si>
  <si>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</si>
  <si>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</si>
  <si>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</si>
  <si>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</si>
  <si>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</si>
  <si>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</si>
  <si>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</si>
  <si>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</si>
  <si>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</si>
  <si>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</si>
  <si>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</si>
  <si>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</si>
  <si>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</si>
  <si>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</si>
  <si>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</si>
  <si>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</si>
  <si>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</si>
  <si>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</si>
  <si>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</si>
  <si>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</si>
  <si>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</si>
  <si>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</si>
  <si>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</si>
  <si>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</si>
  <si>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</si>
  <si>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</si>
  <si>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</si>
  <si>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</si>
  <si>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</si>
  <si>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</si>
  <si>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</si>
  <si>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</si>
  <si>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</si>
  <si>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</si>
  <si>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</si>
  <si>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</si>
  <si>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</si>
  <si>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</si>
  <si>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</si>
  <si>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</si>
  <si>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</si>
  <si>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</si>
  <si>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</si>
  <si>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</si>
  <si>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</si>
  <si>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</si>
  <si>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</si>
  <si>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</si>
  <si>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</si>
  <si>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</si>
  <si>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</si>
  <si>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</si>
  <si>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</si>
  <si>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</si>
  <si>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</si>
  <si>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</si>
  <si>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</si>
  <si>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</si>
  <si>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</si>
  <si>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</si>
  <si>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</si>
  <si>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</si>
  <si>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</si>
  <si>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</si>
  <si>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</si>
  <si>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</si>
  <si>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</si>
  <si>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</si>
  <si>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</si>
  <si>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</si>
  <si>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</si>
  <si>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</si>
  <si>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</si>
  <si>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</si>
  <si>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</si>
  <si>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</si>
  <si>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</si>
  <si>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</si>
  <si>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</si>
  <si>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</si>
  <si>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</si>
  <si>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</si>
  <si>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</si>
  <si>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</si>
  <si>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</si>
  <si>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</si>
  <si>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</si>
  <si>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</si>
  <si>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</si>
  <si>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</si>
  <si>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</si>
  <si>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</si>
  <si>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</si>
  <si>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</si>
  <si>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</si>
  <si>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</si>
  <si>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</si>
  <si>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</si>
  <si>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</si>
  <si>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</si>
  <si>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</si>
  <si>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</si>
  <si>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</si>
  <si>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</si>
  <si>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</si>
  <si>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</si>
  <si>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</si>
  <si>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</si>
  <si>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</si>
  <si>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</si>
  <si>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</si>
  <si>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</si>
  <si>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</si>
  <si>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</si>
  <si>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</si>
  <si>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</si>
  <si>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</si>
  <si>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</si>
  <si>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</si>
  <si>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</si>
  <si>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</si>
  <si>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</si>
  <si>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</si>
  <si>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</si>
  <si>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</si>
  <si>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</si>
  <si>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</si>
  <si>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</si>
  <si>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</si>
  <si>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</si>
  <si>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</si>
  <si>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</si>
  <si>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</si>
  <si>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</si>
  <si>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</si>
  <si>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</si>
  <si>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</si>
  <si>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</si>
  <si>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</si>
  <si>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</si>
  <si>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</si>
  <si>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</si>
  <si>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</si>
  <si>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</si>
  <si>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</si>
  <si>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</si>
  <si>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</si>
  <si>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</si>
  <si>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</si>
  <si>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</si>
  <si>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</si>
  <si>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</si>
  <si>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</si>
  <si>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</si>
  <si>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</si>
  <si>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</si>
  <si>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</si>
  <si>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</si>
  <si>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</si>
  <si>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</si>
  <si>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</si>
  <si>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</si>
  <si>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</si>
  <si>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</si>
  <si>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</si>
  <si>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</si>
  <si>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</si>
  <si>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</si>
  <si>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</si>
  <si>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</si>
  <si>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</si>
  <si>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</si>
  <si>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</si>
  <si>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</si>
  <si>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</si>
  <si>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</si>
  <si>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</si>
  <si>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</si>
  <si>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</si>
  <si>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</si>
  <si>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</si>
  <si>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</si>
  <si>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</si>
  <si>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</si>
  <si>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</si>
  <si>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</si>
  <si>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</si>
  <si>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</si>
  <si>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</si>
  <si>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</si>
  <si>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</si>
  <si>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</si>
  <si>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</si>
  <si>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</si>
  <si>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</si>
  <si>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</si>
  <si>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</si>
  <si>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</si>
  <si>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</si>
  <si>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</si>
  <si>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</si>
  <si>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</si>
  <si>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</si>
  <si>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</si>
  <si>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</si>
  <si>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</si>
  <si>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</si>
  <si>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</si>
  <si>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</si>
  <si>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</si>
  <si>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</si>
  <si>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</si>
  <si>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</si>
  <si>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</si>
  <si>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</si>
  <si>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</si>
  <si>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</si>
  <si>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</si>
  <si>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</si>
  <si>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</si>
  <si>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</si>
  <si>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</si>
  <si>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</si>
  <si>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</si>
  <si>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</si>
  <si>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</si>
  <si>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</si>
  <si>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</si>
  <si>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</si>
  <si>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</si>
  <si>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</si>
  <si>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</si>
  <si>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</si>
  <si>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</si>
  <si>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</si>
  <si>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</si>
  <si>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</si>
  <si>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</si>
  <si>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</si>
  <si>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</si>
  <si>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</si>
  <si>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</si>
  <si>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</si>
  <si>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</si>
  <si>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</si>
  <si>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</si>
  <si>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</si>
  <si>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</si>
  <si>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</si>
  <si>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</si>
  <si>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</si>
  <si>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</si>
  <si>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</si>
  <si>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</si>
  <si>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</si>
  <si>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</si>
  <si>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</si>
  <si>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</si>
  <si>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</si>
  <si>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</si>
  <si>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</si>
  <si>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</si>
  <si>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</si>
  <si>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</si>
  <si>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</si>
  <si>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</si>
  <si>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</si>
  <si>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</si>
  <si>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</si>
  <si>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</si>
  <si>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</si>
  <si>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</si>
  <si>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</si>
  <si>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</si>
  <si>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</si>
  <si>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</si>
  <si>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</si>
  <si>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</si>
  <si>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</si>
  <si>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</si>
  <si>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</si>
  <si>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</si>
  <si>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</si>
  <si>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</si>
  <si>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</si>
  <si>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</si>
  <si>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</si>
  <si>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</si>
  <si>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</si>
  <si>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</si>
  <si>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</si>
  <si>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</si>
  <si>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</si>
  <si>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</si>
  <si>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</si>
  <si>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</si>
  <si>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</si>
  <si>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</si>
  <si>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</si>
  <si>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</si>
  <si>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</si>
  <si>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</si>
  <si>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</si>
  <si>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</si>
  <si>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</si>
  <si>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</si>
  <si>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</si>
  <si>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</si>
  <si>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</si>
  <si>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</si>
  <si>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</si>
  <si>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</si>
  <si>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</si>
  <si>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</si>
  <si>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</si>
  <si>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</si>
  <si>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</si>
  <si>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</si>
  <si>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</si>
  <si>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</si>
  <si>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</si>
  <si>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</si>
  <si>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</si>
  <si>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</si>
  <si>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</si>
  <si>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</si>
  <si>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</si>
  <si>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</si>
  <si>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</si>
  <si>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</si>
  <si>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</si>
  <si>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</si>
  <si>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</si>
  <si>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</si>
  <si>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</si>
  <si>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</si>
  <si>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</si>
  <si>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</si>
  <si>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</si>
  <si>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</si>
  <si>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</si>
  <si>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</si>
  <si>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</si>
  <si>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</si>
  <si>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</si>
  <si>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</si>
  <si>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</si>
  <si>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</si>
  <si>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</si>
  <si>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</si>
  <si>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</si>
  <si>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</si>
  <si>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</si>
  <si>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</si>
  <si>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</si>
  <si>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</si>
  <si>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</si>
  <si>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</si>
  <si>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</si>
  <si>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</si>
  <si>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</si>
  <si>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</si>
  <si>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</si>
  <si>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</si>
  <si>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</si>
  <si>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</si>
  <si>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</si>
  <si>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</si>
  <si>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</si>
  <si>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</si>
  <si>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</si>
  <si>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</si>
  <si>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</si>
  <si>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</si>
  <si>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</si>
  <si>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</si>
  <si>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</si>
  <si>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</si>
  <si>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</si>
  <si>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</si>
  <si>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</si>
  <si>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</si>
  <si>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</si>
  <si>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</si>
  <si>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</si>
  <si>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</si>
  <si>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</si>
  <si>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</si>
  <si>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</si>
  <si>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</si>
  <si>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</si>
  <si>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</si>
  <si>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</si>
  <si>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</si>
  <si>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</si>
  <si>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</si>
  <si>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</si>
  <si>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</si>
  <si>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</si>
  <si>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</si>
  <si>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</si>
  <si>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</si>
  <si>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</si>
  <si>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</si>
  <si>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</si>
  <si>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</si>
  <si>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</si>
  <si>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</si>
  <si>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</si>
  <si>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</si>
  <si>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</si>
  <si>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</si>
  <si>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</si>
  <si>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</si>
  <si>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</si>
  <si>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</si>
  <si>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</si>
  <si>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</si>
  <si>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</si>
  <si>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</si>
  <si>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</si>
  <si>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</si>
  <si>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</si>
  <si>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</si>
  <si>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</si>
  <si>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</si>
  <si>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</si>
  <si>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</si>
  <si>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</si>
  <si>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</si>
  <si>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</si>
  <si>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</si>
  <si>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</si>
  <si>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</si>
  <si>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</si>
  <si>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</si>
  <si>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</si>
  <si>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</si>
  <si>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</si>
  <si>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</si>
  <si>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</si>
  <si>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</si>
  <si>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</si>
  <si>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</si>
  <si>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</si>
  <si>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</si>
  <si>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</si>
  <si>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</si>
  <si>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</si>
  <si>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</si>
  <si>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</si>
  <si>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</si>
  <si>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</si>
  <si>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</si>
  <si>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</si>
  <si>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</si>
  <si>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</si>
  <si>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</si>
  <si>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</si>
  <si>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</si>
  <si>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</si>
  <si>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</si>
  <si>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</si>
  <si>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</si>
  <si>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</si>
  <si>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</si>
  <si>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</si>
  <si>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</si>
  <si>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</si>
  <si>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</si>
  <si>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</si>
  <si>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</si>
  <si>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</si>
  <si>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</si>
  <si>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</si>
  <si>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</si>
  <si>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</si>
  <si>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</si>
  <si>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</si>
  <si>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</si>
  <si>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</si>
  <si>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</si>
  <si>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</si>
  <si>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</si>
  <si>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</si>
  <si>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</si>
  <si>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</si>
  <si>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</si>
  <si>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</si>
  <si>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</si>
  <si>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</si>
  <si>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</si>
  <si>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</si>
  <si>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</si>
  <si>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</si>
  <si>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</si>
  <si>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</si>
  <si>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</si>
  <si>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</si>
  <si>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</si>
  <si>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</si>
  <si>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</si>
  <si>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</si>
  <si>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</si>
  <si>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</si>
  <si>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</si>
  <si>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</si>
  <si>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</si>
  <si>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</si>
  <si>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</si>
  <si>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</si>
  <si>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</si>
  <si>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</si>
  <si>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</si>
  <si>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</si>
  <si>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</si>
  <si>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</si>
  <si>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</si>
  <si>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</si>
  <si>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</si>
  <si>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</si>
  <si>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</si>
  <si>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</si>
  <si>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</si>
  <si>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</si>
  <si>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</si>
  <si>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</si>
  <si>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</si>
  <si>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</si>
  <si>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</si>
  <si>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</si>
  <si>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</si>
  <si>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</si>
  <si>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</si>
  <si>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</si>
  <si>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</si>
  <si>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</si>
  <si>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</si>
  <si>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</si>
  <si>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</si>
  <si>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</si>
  <si>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</si>
  <si>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</si>
  <si>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</si>
  <si>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</si>
  <si>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</si>
  <si>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</si>
  <si>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</si>
  <si>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</si>
  <si>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</si>
  <si>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</si>
  <si>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</si>
  <si>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</si>
  <si>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</si>
  <si>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</si>
  <si>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</si>
  <si>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</si>
  <si>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</si>
  <si>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</si>
  <si>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</si>
  <si>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</si>
  <si>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</si>
  <si>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</si>
  <si>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</si>
  <si>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</si>
  <si>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</si>
  <si>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</si>
  <si>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</si>
  <si>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</si>
  <si>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</si>
  <si>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</si>
  <si>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</si>
  <si>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</si>
  <si>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</si>
  <si>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</si>
  <si>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</si>
  <si>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</si>
  <si>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</si>
  <si>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</si>
  <si>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</si>
  <si>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</si>
  <si>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</si>
  <si>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</si>
  <si>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</si>
  <si>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</si>
  <si>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</si>
  <si>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</si>
  <si>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</si>
  <si>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</si>
  <si>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</si>
  <si>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</si>
  <si>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</si>
  <si>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</si>
  <si>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</si>
  <si>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</si>
  <si>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</si>
  <si>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</si>
  <si>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</si>
  <si>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</si>
  <si>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</si>
  <si>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</si>
  <si>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</si>
  <si>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</si>
  <si>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</si>
  <si>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</si>
  <si>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</si>
  <si>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</si>
  <si>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</si>
  <si>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</si>
  <si>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</si>
  <si>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</si>
  <si>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</si>
  <si>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</si>
  <si>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</si>
  <si>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</si>
  <si>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</si>
  <si>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</si>
  <si>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</si>
  <si>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</si>
  <si>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</si>
  <si>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</si>
  <si>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</si>
  <si>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</si>
  <si>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</si>
  <si>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</si>
  <si>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</si>
  <si>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</si>
  <si>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</si>
  <si>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</si>
  <si>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</si>
  <si>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</si>
  <si>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</si>
  <si>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</si>
  <si>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</si>
  <si>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</si>
  <si>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</si>
  <si>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</si>
  <si>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</si>
  <si>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</si>
  <si>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</si>
  <si>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</si>
  <si>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</si>
  <si>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</si>
  <si>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</si>
  <si>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</si>
  <si>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</si>
  <si>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</si>
  <si>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</si>
  <si>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</si>
  <si>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</si>
  <si>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</si>
  <si>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</si>
  <si>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</si>
  <si>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</si>
  <si>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</si>
  <si>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</si>
  <si>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</si>
  <si>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</si>
  <si>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</si>
  <si>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</si>
  <si>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</si>
  <si>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</si>
  <si>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</si>
  <si>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</si>
  <si>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</si>
  <si>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</si>
  <si>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</si>
  <si>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</si>
  <si>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</si>
  <si>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</si>
  <si>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</si>
  <si>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</si>
  <si>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</si>
  <si>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</si>
  <si>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</si>
  <si>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</si>
  <si>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</si>
  <si>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</si>
  <si>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</si>
  <si>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</si>
  <si>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</si>
  <si>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</si>
  <si>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</si>
  <si>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</si>
  <si>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</si>
  <si>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</si>
  <si>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</si>
  <si>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</si>
  <si>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</si>
  <si>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</si>
  <si>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</si>
  <si>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</si>
  <si>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</si>
  <si>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</si>
  <si>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</si>
  <si>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</si>
  <si>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</si>
  <si>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</si>
  <si>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</si>
  <si>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</si>
  <si>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</si>
  <si>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</si>
  <si>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</si>
  <si>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</si>
  <si>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</si>
  <si>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</si>
  <si>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</si>
  <si>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</si>
  <si>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</si>
  <si>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</si>
  <si>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</si>
  <si>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</si>
  <si>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</si>
  <si>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</si>
  <si>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</si>
  <si>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</si>
  <si>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</si>
  <si>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</si>
  <si>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</si>
  <si>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</si>
  <si>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</si>
  <si>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</si>
  <si>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</si>
  <si>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</si>
  <si>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</si>
  <si>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</si>
  <si>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</si>
  <si>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</si>
  <si>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</si>
  <si>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</si>
  <si>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</si>
  <si>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</si>
  <si>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</si>
  <si>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</si>
  <si>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</si>
  <si>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</si>
  <si>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</si>
  <si>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</si>
  <si>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</si>
  <si>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</si>
  <si>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</si>
  <si>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</si>
  <si>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</si>
  <si>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</si>
  <si>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</si>
  <si>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</si>
  <si>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</si>
  <si>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</si>
  <si>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</si>
  <si>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</si>
  <si>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</si>
  <si>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</si>
  <si>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</si>
  <si>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</si>
  <si>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</si>
  <si>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</si>
  <si>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</si>
  <si>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</si>
  <si>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</si>
  <si>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</si>
  <si>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</si>
  <si>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</si>
  <si>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</si>
  <si>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</si>
  <si>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</si>
  <si>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</si>
  <si>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</si>
  <si>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</si>
  <si>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</si>
  <si>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</si>
  <si>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</si>
  <si>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</si>
  <si>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</si>
  <si>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</si>
  <si>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</si>
  <si>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</si>
  <si>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</si>
  <si>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</si>
  <si>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</si>
  <si>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</si>
  <si>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</si>
  <si>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</si>
  <si>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</si>
  <si>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</si>
  <si>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</si>
  <si>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</si>
  <si>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</si>
  <si>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</si>
  <si>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</si>
  <si>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</si>
  <si>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</si>
  <si>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</si>
  <si>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</si>
  <si>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</si>
  <si>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</si>
  <si>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</si>
  <si>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</si>
  <si>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</si>
  <si>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</si>
  <si>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</si>
  <si>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</si>
  <si>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</si>
  <si>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</si>
  <si>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</si>
  <si>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</si>
  <si>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</si>
  <si>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</si>
  <si>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</si>
  <si>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</si>
  <si>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</si>
  <si>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</si>
  <si>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</si>
  <si>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</si>
  <si>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</si>
  <si>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</si>
  <si>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</si>
  <si>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</si>
  <si>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</si>
  <si>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</si>
  <si>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</si>
  <si>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</si>
  <si>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</si>
  <si>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</si>
  <si>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</si>
  <si>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</si>
  <si>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</si>
  <si>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</si>
  <si>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</si>
  <si>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</si>
  <si>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</si>
  <si>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</si>
  <si>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</si>
  <si>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</si>
  <si>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</si>
  <si>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</si>
  <si>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</si>
  <si>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</si>
  <si>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</si>
  <si>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</si>
  <si>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</si>
  <si>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</si>
  <si>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</si>
  <si>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</si>
  <si>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</si>
  <si>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</si>
  <si>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</si>
  <si>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</si>
  <si>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</si>
  <si>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</si>
  <si>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</si>
  <si>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</si>
  <si>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</si>
  <si>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</si>
  <si>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</si>
  <si>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</si>
  <si>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</si>
  <si>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</si>
  <si>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</si>
  <si>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</si>
  <si>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</si>
  <si>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</si>
  <si>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</si>
  <si>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</si>
  <si>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</si>
  <si>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</si>
  <si>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</si>
  <si>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</si>
  <si>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</si>
  <si>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</si>
  <si>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</si>
  <si>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</si>
  <si>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</si>
  <si>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</si>
  <si>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</si>
  <si>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</si>
  <si>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</si>
  <si>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</si>
  <si>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</si>
  <si>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</si>
  <si>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</si>
  <si>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</si>
  <si>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</si>
  <si>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</si>
  <si>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</si>
  <si>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</si>
  <si>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</si>
  <si>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</si>
  <si>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</si>
  <si>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</si>
  <si>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</si>
  <si>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</si>
  <si>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</si>
  <si>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</si>
  <si>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</si>
  <si>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</si>
  <si>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</si>
  <si>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</si>
  <si>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</si>
  <si>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</si>
  <si>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</si>
  <si>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</si>
  <si>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</si>
  <si>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</si>
  <si>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</si>
  <si>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</si>
  <si>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</si>
  <si>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</si>
  <si>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</si>
  <si>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</si>
  <si>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</si>
  <si>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</si>
  <si>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</si>
  <si>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</si>
  <si>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</si>
  <si>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</si>
  <si>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</si>
  <si>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</si>
  <si>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</si>
  <si>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</si>
  <si>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</si>
  <si>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</si>
  <si>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</si>
  <si>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</si>
  <si>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</si>
  <si>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</si>
  <si>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</si>
  <si>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</si>
  <si>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</si>
  <si>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</si>
  <si>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</si>
  <si>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</si>
  <si>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</si>
  <si>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</si>
  <si>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</si>
  <si>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</si>
  <si>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</si>
  <si>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</si>
  <si>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</si>
  <si>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</si>
  <si>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</si>
  <si>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</si>
  <si>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</si>
  <si>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</si>
  <si>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</si>
  <si>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</si>
  <si>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</si>
  <si>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</si>
  <si>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</si>
  <si>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</si>
  <si>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</si>
  <si>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</si>
  <si>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</si>
  <si>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</si>
  <si>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</si>
  <si>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</si>
  <si>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</si>
  <si>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</si>
  <si>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</si>
  <si>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</si>
  <si>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</si>
  <si>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</si>
  <si>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</si>
  <si>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</si>
  <si>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</si>
  <si>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</si>
  <si>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</si>
  <si>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</si>
  <si>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</si>
  <si>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</si>
  <si>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</si>
  <si>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</si>
  <si>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</si>
  <si>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</si>
  <si>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</si>
  <si>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</si>
  <si>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</si>
  <si>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</si>
  <si>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</si>
  <si>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</si>
  <si>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</si>
  <si>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</si>
  <si>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</si>
  <si>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</si>
  <si>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</si>
  <si>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</si>
  <si>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</si>
  <si>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</si>
  <si>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</si>
  <si>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</si>
  <si>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</si>
  <si>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</si>
  <si>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</si>
  <si>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</si>
  <si>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</si>
  <si>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</si>
  <si>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</si>
  <si>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</si>
  <si>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</si>
  <si>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</si>
  <si>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</si>
  <si>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</si>
  <si>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</si>
  <si>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</si>
  <si>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</si>
  <si>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</si>
  <si>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</si>
  <si>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</si>
  <si>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</si>
  <si>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</si>
  <si>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</si>
  <si>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</si>
  <si>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</si>
  <si>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</si>
  <si>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</si>
  <si>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</si>
  <si>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</si>
  <si>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</si>
  <si>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</si>
  <si>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</si>
  <si>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</si>
  <si>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</si>
  <si>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</si>
  <si>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</si>
  <si>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</si>
  <si>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</si>
  <si>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</si>
  <si>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</si>
  <si>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</si>
  <si>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</si>
  <si>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</si>
  <si>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</si>
  <si>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</si>
  <si>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</si>
  <si>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</si>
  <si>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</si>
  <si>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</si>
  <si>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</si>
  <si>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</si>
  <si>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</si>
  <si>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</si>
  <si>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</si>
  <si>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</si>
  <si>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</si>
  <si>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</si>
  <si>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</si>
  <si>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</si>
  <si>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</si>
  <si>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</si>
  <si>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</si>
  <si>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</si>
  <si>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</si>
  <si>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</si>
  <si>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</si>
  <si>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</si>
  <si>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</si>
  <si>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</si>
  <si>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</si>
  <si>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</si>
  <si>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</si>
  <si>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</si>
  <si>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</si>
  <si>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</si>
  <si>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</si>
  <si>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</si>
  <si>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</si>
  <si>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</si>
  <si>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</si>
  <si>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</si>
  <si>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</si>
  <si>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</si>
  <si>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</si>
  <si>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</si>
  <si>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</si>
  <si>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</si>
  <si>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</si>
  <si>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</si>
  <si>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</si>
  <si>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</si>
  <si>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</si>
  <si>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</si>
  <si>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</si>
  <si>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</si>
  <si>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</si>
  <si>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</si>
  <si>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</si>
  <si>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</si>
  <si>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</si>
  <si>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</si>
  <si>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</si>
  <si>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</si>
  <si>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</si>
  <si>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</si>
  <si>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</si>
  <si>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</si>
  <si>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</si>
  <si>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</si>
  <si>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</si>
  <si>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</si>
  <si>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</si>
  <si>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</si>
  <si>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</si>
  <si>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</si>
  <si>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</si>
  <si>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</si>
  <si>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</si>
  <si>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</si>
  <si>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</si>
  <si>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</si>
  <si>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</si>
  <si>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</si>
  <si>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</si>
  <si>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</si>
  <si>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</si>
  <si>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</si>
  <si>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</si>
  <si>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</si>
  <si>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</si>
  <si>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</si>
  <si>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</si>
  <si>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</si>
  <si>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</si>
  <si>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</si>
  <si>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</si>
  <si>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</si>
  <si>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</si>
  <si>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</si>
  <si>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</si>
  <si>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</si>
  <si>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</si>
  <si>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</si>
  <si>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</si>
  <si>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</si>
  <si>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</si>
  <si>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</si>
  <si>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</si>
  <si>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</si>
  <si>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</si>
  <si>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</si>
  <si>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</si>
  <si>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</si>
  <si>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</si>
  <si>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</si>
  <si>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</si>
  <si>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</si>
  <si>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</si>
  <si>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</si>
  <si>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</si>
  <si>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</si>
  <si>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</si>
  <si>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</si>
  <si>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</si>
  <si>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</si>
  <si>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</si>
  <si>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</si>
  <si>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</si>
  <si>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</si>
  <si>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</si>
  <si>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</si>
  <si>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</si>
  <si>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</si>
  <si>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</si>
  <si>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</si>
  <si>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</si>
  <si>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</si>
  <si>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</si>
  <si>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</si>
  <si>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</si>
  <si>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</si>
  <si>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</si>
  <si>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</si>
  <si>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</si>
  <si>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</si>
  <si>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</si>
  <si>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</si>
  <si>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</si>
  <si>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</si>
  <si>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</si>
  <si>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</si>
  <si>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</si>
  <si>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</si>
  <si>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</si>
  <si>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</si>
  <si>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</si>
  <si>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</si>
  <si>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</si>
  <si>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</si>
  <si>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</si>
  <si>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</si>
  <si>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</si>
  <si>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</si>
  <si>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</si>
  <si>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</si>
  <si>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</si>
  <si>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</si>
  <si>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</si>
  <si>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</si>
  <si>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</si>
  <si>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</si>
  <si>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</si>
  <si>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</si>
  <si>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</si>
  <si>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</si>
  <si>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</si>
  <si>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</si>
  <si>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</si>
  <si>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</si>
  <si>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</si>
  <si>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</si>
  <si>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</si>
  <si>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</si>
  <si>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</si>
  <si>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</si>
  <si>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</si>
  <si>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</si>
  <si>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</si>
  <si>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</si>
  <si>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</si>
  <si>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</si>
  <si>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</si>
  <si>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</si>
  <si>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</si>
  <si>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</si>
  <si>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</si>
  <si>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</si>
  <si>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</si>
  <si>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</si>
  <si>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</si>
  <si>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</si>
  <si>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</si>
  <si>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</si>
  <si>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</si>
  <si>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</si>
  <si>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</si>
  <si>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</si>
  <si>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</si>
  <si>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</si>
  <si>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</si>
  <si>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</si>
  <si>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</si>
  <si>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</si>
  <si>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</si>
  <si>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</si>
  <si>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</si>
  <si>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</si>
  <si>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</si>
  <si>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</si>
  <si>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</si>
  <si>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</si>
  <si>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</si>
  <si>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</si>
  <si>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</si>
  <si>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</si>
  <si>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</si>
  <si>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</si>
  <si>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</si>
  <si>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</si>
  <si>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</si>
  <si>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</si>
  <si>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</si>
  <si>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</si>
  <si>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</si>
  <si>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</si>
  <si>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</si>
  <si>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</si>
  <si>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</si>
  <si>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</si>
  <si>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</si>
  <si>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</si>
  <si>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</si>
  <si>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</si>
  <si>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</si>
  <si>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</si>
  <si>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</si>
  <si>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</si>
  <si>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</si>
  <si>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</si>
  <si>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</si>
  <si>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</si>
  <si>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</si>
  <si>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</si>
  <si>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</si>
  <si>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</si>
  <si>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</si>
  <si>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</si>
  <si>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</si>
  <si>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</si>
  <si>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</si>
  <si>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</si>
  <si>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</si>
  <si>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</si>
  <si>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</si>
  <si>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</si>
  <si>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</si>
  <si>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</si>
  <si>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</si>
  <si>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</si>
  <si>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</si>
  <si>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</si>
  <si>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</si>
  <si>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</si>
  <si>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</si>
  <si>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</si>
  <si>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</si>
  <si>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</si>
  <si>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</si>
  <si>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</si>
  <si>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</si>
  <si>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</si>
  <si>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</si>
  <si>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</si>
  <si>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</si>
  <si>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</si>
  <si>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</si>
  <si>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</si>
  <si>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</si>
  <si>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</si>
  <si>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</si>
  <si>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</si>
  <si>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</si>
  <si>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</si>
  <si>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</si>
  <si>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</si>
  <si>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</si>
  <si>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</si>
  <si>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</si>
  <si>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</si>
  <si>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</si>
  <si>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</si>
  <si>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</si>
  <si>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</si>
  <si>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</si>
  <si>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</si>
  <si>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</si>
  <si>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</si>
  <si>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</si>
  <si>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</si>
  <si>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</si>
  <si>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</si>
  <si>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</si>
  <si>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</si>
  <si>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</si>
  <si>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</si>
  <si>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</si>
  <si>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</si>
  <si>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</si>
  <si>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</si>
  <si>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</si>
  <si>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</si>
  <si>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</si>
  <si>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</si>
  <si>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</si>
  <si>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</si>
  <si>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</si>
  <si>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</si>
  <si>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</si>
  <si>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</si>
  <si>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</si>
  <si>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</si>
  <si>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</si>
  <si>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</si>
  <si>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</si>
  <si>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</si>
  <si>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</si>
  <si>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</si>
  <si>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</si>
  <si>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</si>
  <si>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</si>
  <si>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</si>
  <si>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</si>
  <si>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</si>
  <si>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</si>
  <si>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</si>
  <si>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</si>
  <si>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</si>
  <si>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</si>
  <si>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</si>
  <si>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</si>
  <si>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</si>
  <si>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</si>
  <si>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</si>
  <si>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</si>
  <si>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</si>
  <si>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</si>
  <si>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</si>
  <si>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</si>
  <si>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</si>
  <si>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</si>
  <si>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</si>
  <si>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</si>
  <si>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</si>
  <si>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</si>
  <si>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</si>
  <si>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</si>
  <si>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</si>
  <si>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</si>
  <si>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</si>
  <si>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</si>
  <si>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</si>
  <si>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</si>
  <si>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</si>
  <si>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</si>
  <si>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</si>
  <si>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</si>
  <si>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</si>
  <si>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</si>
  <si>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</si>
  <si>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</si>
  <si>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</si>
  <si>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</si>
  <si>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</si>
  <si>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</si>
  <si>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</si>
  <si>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</si>
  <si>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</si>
  <si>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</si>
  <si>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</si>
  <si>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</si>
  <si>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</si>
  <si>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</si>
  <si>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</si>
  <si>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</si>
  <si>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</si>
  <si>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</si>
  <si>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</si>
  <si>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</si>
  <si>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</si>
  <si>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</si>
  <si>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</si>
  <si>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</si>
  <si>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</si>
  <si>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</si>
  <si>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</si>
  <si>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</si>
  <si>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</si>
  <si>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</si>
  <si>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</si>
  <si>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</si>
  <si>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</si>
  <si>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</si>
  <si>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</si>
  <si>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</si>
  <si>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</si>
  <si>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</si>
  <si>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</si>
  <si>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</si>
  <si>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</si>
  <si>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</si>
  <si>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</si>
  <si>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</si>
  <si>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</si>
  <si>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</si>
  <si>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</si>
  <si>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</si>
  <si>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</si>
  <si>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</si>
  <si>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</si>
  <si>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</si>
  <si>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</si>
  <si>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</si>
  <si>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</si>
  <si>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</si>
  <si>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</si>
  <si>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</si>
  <si>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</si>
  <si>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</si>
  <si>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</si>
  <si>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</si>
  <si>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</si>
  <si>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</si>
  <si>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</si>
  <si>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</si>
  <si>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</si>
  <si>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</si>
  <si>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</si>
  <si>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</si>
  <si>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</si>
  <si>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</si>
  <si>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</si>
  <si>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</si>
  <si>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</si>
  <si>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</si>
  <si>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</si>
  <si>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</si>
  <si>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</si>
  <si>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</si>
  <si>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</si>
  <si>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</si>
  <si>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</si>
  <si>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</si>
  <si>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</si>
  <si>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</si>
  <si>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</si>
  <si>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</si>
  <si>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</si>
  <si>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</si>
  <si>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</si>
  <si>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</si>
  <si>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</si>
  <si>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</si>
  <si>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</si>
  <si>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</si>
  <si>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</si>
  <si>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</si>
  <si>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</si>
  <si>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</si>
  <si>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</si>
  <si>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</si>
  <si>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</si>
  <si>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</si>
  <si>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</si>
  <si>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</si>
  <si>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</si>
  <si>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</si>
  <si>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</si>
  <si>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</si>
  <si>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</si>
  <si>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</si>
  <si>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</si>
  <si>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</si>
  <si>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</si>
  <si>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</si>
  <si>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</si>
  <si>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</si>
  <si>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</si>
  <si>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</si>
  <si>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</si>
  <si>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</si>
  <si>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</si>
  <si>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</si>
  <si>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</si>
  <si>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</si>
  <si>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</si>
  <si>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</si>
  <si>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</si>
  <si>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</si>
  <si>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</si>
  <si>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</si>
  <si>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</si>
  <si>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</si>
  <si>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</si>
  <si>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</si>
  <si>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</si>
  <si>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</si>
  <si>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</si>
  <si>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</si>
  <si>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</si>
  <si>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</si>
  <si>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</si>
  <si>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</si>
  <si>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</si>
  <si>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</si>
  <si>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</si>
  <si>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</si>
  <si>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</si>
  <si>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</si>
  <si>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</si>
  <si>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</si>
  <si>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</si>
  <si>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</si>
  <si>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</si>
  <si>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</si>
  <si>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</si>
  <si>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</si>
  <si>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</si>
  <si>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</si>
  <si>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</si>
  <si>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</si>
  <si>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</si>
  <si>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</si>
  <si>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</si>
  <si>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</si>
  <si>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</si>
  <si>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</si>
  <si>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</si>
  <si>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</si>
  <si>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</si>
  <si>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</si>
  <si>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</si>
  <si>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</si>
  <si>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</si>
  <si>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</si>
  <si>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</si>
  <si>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</si>
  <si>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</si>
  <si>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</si>
  <si>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</si>
  <si>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</si>
  <si>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</si>
  <si>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</si>
  <si>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</si>
  <si>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</si>
  <si>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</si>
  <si>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</si>
  <si>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</si>
  <si>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</si>
  <si>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</si>
  <si>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</si>
  <si>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</si>
  <si>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</si>
  <si>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</si>
  <si>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</si>
  <si>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</si>
  <si>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</si>
  <si>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</si>
  <si>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</si>
  <si>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</si>
  <si>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</si>
  <si>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</si>
  <si>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</si>
  <si>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</si>
  <si>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</si>
  <si>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</si>
  <si>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</si>
  <si>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</si>
  <si>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</si>
  <si>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</si>
  <si>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</si>
  <si>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</si>
  <si>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</si>
  <si>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</si>
  <si>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</si>
  <si>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</si>
  <si>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</si>
  <si>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</si>
  <si>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</si>
  <si>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</si>
  <si>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</si>
  <si>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</si>
  <si>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</si>
  <si>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</si>
  <si>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</si>
  <si>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</si>
  <si>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</si>
  <si>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</si>
  <si>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</si>
  <si>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</si>
  <si>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</si>
  <si>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</si>
  <si>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</si>
  <si>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</si>
  <si>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</si>
  <si>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</si>
  <si>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</si>
  <si>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</si>
  <si>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</si>
  <si>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</si>
  <si>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</si>
  <si>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</si>
  <si>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</si>
  <si>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</si>
  <si>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</si>
  <si>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</si>
  <si>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</si>
  <si>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</si>
  <si>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</si>
  <si>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</si>
  <si>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</si>
  <si>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</si>
  <si>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</si>
  <si>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</si>
  <si>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</si>
  <si>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</si>
  <si>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</si>
  <si>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</si>
  <si>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</si>
  <si>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</si>
  <si>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</si>
  <si>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</si>
  <si>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</si>
  <si>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</si>
  <si>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</si>
  <si>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</si>
  <si>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</si>
  <si>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</si>
  <si>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</si>
  <si>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</si>
  <si>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</si>
  <si>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</si>
  <si>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</si>
  <si>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</si>
  <si>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</si>
  <si>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</si>
  <si>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</si>
  <si>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</si>
  <si>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</si>
  <si>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</si>
  <si>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</si>
  <si>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</si>
  <si>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</si>
  <si>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</si>
  <si>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</si>
  <si>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</si>
  <si>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</si>
  <si>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</si>
  <si>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</si>
  <si>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</si>
  <si>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</si>
  <si>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</si>
  <si>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</si>
  <si>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</si>
  <si>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</si>
  <si>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</si>
  <si>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</si>
  <si>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</si>
  <si>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</si>
  <si>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</si>
  <si>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</si>
  <si>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</si>
  <si>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</si>
  <si>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</si>
  <si>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</si>
  <si>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</si>
  <si>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</si>
  <si>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</si>
  <si>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</si>
  <si>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</si>
  <si>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</si>
  <si>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</si>
  <si>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</si>
  <si>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</si>
  <si>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</si>
  <si>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</si>
  <si>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</si>
  <si>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</si>
  <si>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</si>
  <si>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</si>
  <si>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</si>
  <si>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</si>
  <si>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</si>
  <si>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</si>
  <si>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</si>
  <si>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</si>
  <si>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</si>
  <si>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</si>
  <si>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</si>
  <si>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</si>
  <si>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</si>
  <si>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</si>
  <si>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</si>
  <si>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</si>
  <si>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</si>
  <si>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</si>
  <si>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</si>
  <si>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</si>
  <si>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</si>
  <si>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</si>
  <si>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</si>
  <si>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</si>
  <si>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</si>
  <si>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</si>
  <si>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</si>
  <si>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</si>
  <si>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</si>
  <si>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</si>
  <si>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</si>
  <si>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</si>
  <si>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</si>
  <si>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</si>
  <si>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</si>
  <si>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</si>
  <si>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</si>
  <si>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</si>
  <si>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</si>
  <si>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</si>
  <si>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</si>
  <si>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</si>
  <si>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</si>
  <si>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</si>
  <si>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</si>
  <si>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</si>
  <si>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</si>
  <si>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</si>
  <si>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</si>
  <si>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</si>
  <si>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</si>
  <si>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</si>
  <si>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</si>
  <si>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</si>
  <si>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</si>
  <si>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</si>
  <si>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</si>
  <si>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</si>
  <si>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</si>
  <si>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</si>
  <si>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</si>
  <si>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</si>
  <si>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</si>
  <si>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</si>
  <si>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</si>
  <si>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</si>
  <si>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</si>
  <si>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</si>
  <si>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</si>
  <si>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</si>
  <si>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</si>
  <si>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</si>
  <si>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</si>
  <si>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</si>
  <si>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</si>
  <si>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</si>
  <si>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</si>
  <si>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</si>
  <si>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</si>
  <si>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</si>
  <si>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</si>
  <si>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</si>
  <si>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</si>
  <si>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</si>
  <si>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</si>
  <si>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</si>
  <si>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</si>
  <si>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</si>
  <si>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</si>
  <si>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</si>
  <si>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</si>
  <si>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</si>
  <si>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</si>
  <si>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</si>
  <si>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</si>
  <si>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</si>
  <si>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</si>
  <si>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</si>
  <si>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</si>
  <si>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</si>
  <si>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</si>
  <si>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</si>
  <si>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</si>
  <si>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</si>
  <si>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</si>
  <si>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</si>
  <si>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</si>
  <si>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</si>
  <si>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</si>
  <si>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</si>
  <si>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</si>
  <si>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</si>
  <si>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</si>
  <si>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</si>
  <si>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</si>
  <si>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</si>
  <si>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</si>
  <si>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</si>
  <si>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</si>
  <si>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</si>
  <si>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</si>
  <si>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</si>
  <si>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</si>
  <si>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</si>
  <si>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</si>
  <si>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</si>
  <si>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</si>
  <si>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</si>
  <si>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</si>
  <si>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</si>
  <si>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</si>
  <si>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</si>
  <si>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</si>
  <si>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</si>
  <si>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</si>
  <si>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</si>
  <si>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</si>
  <si>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</si>
  <si>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</si>
  <si>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</si>
  <si>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</si>
  <si>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</si>
  <si>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</si>
  <si>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</si>
  <si>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</si>
  <si>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</si>
  <si>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</si>
  <si>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</si>
  <si>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</si>
  <si>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</si>
  <si>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</si>
  <si>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</si>
  <si>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</si>
  <si>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</si>
  <si>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</si>
  <si>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</si>
  <si>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</si>
  <si>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</si>
  <si>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</si>
  <si>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</si>
  <si>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</si>
  <si>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</si>
  <si>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</si>
  <si>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</si>
  <si>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</si>
  <si>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</si>
  <si>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</si>
  <si>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</si>
  <si>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</si>
  <si>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</si>
  <si>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</si>
  <si>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</si>
  <si>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</si>
  <si>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</si>
  <si>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</si>
  <si>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</si>
  <si>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</si>
  <si>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</si>
  <si>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</si>
  <si>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</si>
  <si>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</si>
  <si>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</si>
  <si>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</si>
  <si>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</si>
  <si>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</si>
  <si>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</si>
  <si>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</si>
  <si>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</si>
  <si>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</si>
  <si>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</si>
  <si>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</si>
  <si>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</si>
  <si>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</si>
  <si>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</si>
  <si>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</si>
  <si>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</si>
  <si>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</si>
  <si>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</si>
  <si>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</si>
  <si>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</si>
  <si>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</si>
  <si>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</si>
  <si>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</si>
  <si>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</si>
  <si>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</si>
  <si>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</si>
  <si>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</si>
  <si>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</si>
  <si>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</si>
  <si>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</si>
  <si>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</si>
  <si>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</si>
  <si>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</si>
  <si>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</si>
  <si>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</si>
  <si>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</si>
  <si>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</si>
  <si>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</si>
  <si>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</si>
  <si>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</si>
  <si>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</si>
  <si>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</si>
  <si>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</si>
  <si>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</si>
  <si>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</si>
  <si>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</si>
  <si>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</si>
  <si>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</si>
  <si>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</si>
  <si>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</si>
  <si>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</si>
  <si>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</si>
  <si>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</si>
  <si>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</si>
  <si>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</si>
  <si>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</si>
  <si>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</si>
  <si>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</si>
  <si>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</si>
  <si>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</si>
  <si>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</si>
  <si>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</si>
  <si>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</si>
  <si>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</si>
  <si>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</si>
  <si>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</si>
  <si>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</si>
  <si>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</si>
  <si>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</si>
  <si>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</si>
  <si>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</si>
  <si>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</si>
  <si>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</si>
  <si>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</si>
  <si>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</si>
  <si>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</si>
  <si>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</si>
  <si>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</si>
  <si>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</si>
  <si>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</si>
  <si>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</si>
  <si>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</si>
  <si>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</si>
  <si>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</si>
  <si>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</si>
  <si>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</si>
  <si>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</si>
  <si>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</si>
  <si>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</si>
  <si>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</si>
  <si>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</si>
  <si>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</si>
  <si>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</si>
  <si>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</si>
  <si>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</si>
  <si>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</si>
  <si>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</si>
  <si>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</si>
  <si>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</si>
  <si>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</si>
  <si>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</si>
  <si>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</si>
  <si>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</si>
  <si>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</si>
  <si>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</si>
  <si>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</si>
  <si>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</si>
  <si>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</si>
  <si>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</si>
  <si>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</si>
  <si>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</si>
  <si>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</si>
  <si>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</si>
  <si>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</si>
  <si>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</si>
  <si>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</si>
  <si>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</si>
  <si>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</si>
  <si>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</si>
  <si>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</si>
  <si>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</si>
  <si>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</si>
  <si>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</si>
  <si>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</si>
  <si>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</si>
  <si>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</si>
  <si>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</si>
  <si>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</si>
  <si>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</si>
  <si>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</si>
  <si>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</si>
  <si>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</si>
  <si>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</si>
  <si>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</si>
  <si>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</si>
  <si>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</si>
  <si>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</si>
  <si>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</si>
  <si>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</si>
  <si>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</si>
  <si>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</si>
  <si>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</si>
  <si>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</si>
  <si>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</si>
  <si>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</si>
  <si>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</si>
  <si>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</si>
  <si>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</si>
  <si>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</si>
  <si>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</si>
  <si>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</si>
  <si>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</si>
  <si>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</si>
  <si>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</si>
  <si>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</si>
  <si>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</si>
  <si>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</si>
  <si>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</si>
  <si>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</si>
  <si>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</si>
  <si>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</si>
  <si>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</si>
  <si>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</si>
  <si>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</si>
  <si>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</si>
  <si>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</si>
  <si>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</si>
  <si>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</si>
  <si>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</si>
  <si>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</si>
  <si>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</si>
  <si>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</si>
  <si>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</si>
  <si>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</si>
  <si>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</si>
  <si>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</si>
  <si>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</si>
  <si>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</si>
  <si>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</si>
  <si>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</si>
  <si>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</si>
  <si>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</si>
  <si>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</si>
  <si>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</si>
  <si>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</si>
  <si>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</si>
  <si>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</si>
  <si>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</si>
  <si>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</si>
  <si>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</si>
  <si>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</si>
  <si>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</si>
  <si>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</si>
  <si>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</si>
  <si>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</si>
  <si>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</si>
  <si>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</si>
  <si>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</si>
  <si>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</si>
  <si>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</si>
  <si>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</si>
  <si>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</si>
  <si>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</si>
  <si>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</si>
  <si>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</si>
  <si>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</si>
  <si>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</si>
  <si>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</si>
  <si>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</si>
  <si>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</si>
  <si>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</si>
  <si>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</si>
  <si>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</si>
  <si>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</si>
  <si>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</si>
  <si>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</si>
  <si>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</si>
  <si>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</si>
  <si>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</si>
  <si>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</si>
  <si>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</si>
  <si>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</si>
  <si>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</si>
  <si>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</si>
  <si>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</si>
  <si>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</si>
  <si>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</si>
  <si>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</si>
  <si>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</si>
  <si>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</si>
  <si>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</si>
  <si>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</si>
  <si>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</si>
  <si>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</si>
  <si>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</si>
  <si>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</si>
  <si>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</si>
  <si>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</si>
  <si>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</si>
  <si>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</si>
  <si>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</si>
  <si>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</si>
  <si>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</si>
  <si>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</si>
  <si>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</si>
  <si>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</si>
  <si>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</si>
  <si>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</si>
  <si>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</si>
  <si>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</si>
  <si>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</si>
  <si>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</si>
  <si>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</si>
  <si>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</si>
  <si>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</si>
  <si>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</si>
  <si>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</si>
  <si>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</si>
  <si>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</si>
  <si>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</si>
  <si>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</si>
  <si>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</si>
  <si>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</si>
  <si>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</si>
  <si>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</si>
  <si>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</si>
  <si>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</si>
  <si>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</si>
  <si>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</si>
  <si>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</si>
  <si>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</si>
  <si>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</si>
  <si>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</si>
  <si>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</si>
  <si>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</si>
  <si>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</si>
  <si>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</si>
  <si>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</si>
  <si>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</si>
  <si>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</si>
  <si>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</si>
  <si>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</si>
  <si>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</si>
  <si>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</si>
  <si>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</si>
  <si>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</si>
  <si>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</si>
  <si>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</si>
  <si>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</si>
  <si>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</si>
  <si>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</si>
  <si>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</si>
  <si>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</si>
  <si>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</si>
  <si>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</si>
  <si>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</si>
  <si>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</si>
  <si>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</si>
  <si>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</si>
  <si>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</si>
  <si>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</si>
  <si>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</si>
  <si>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</si>
  <si>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</si>
  <si>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</si>
  <si>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</si>
  <si>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</si>
  <si>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</si>
  <si>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</si>
  <si>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</si>
  <si>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</si>
  <si>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</si>
  <si>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</si>
  <si>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</si>
  <si>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</si>
  <si>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</si>
  <si>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</si>
  <si>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</si>
  <si>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</si>
  <si>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</si>
  <si>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</si>
  <si>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</si>
  <si>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</si>
  <si>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</si>
  <si>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</si>
  <si>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</si>
  <si>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</si>
  <si>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</si>
  <si>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</si>
  <si>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</si>
  <si>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</si>
  <si>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</si>
  <si>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</si>
  <si>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</si>
  <si>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</si>
  <si>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</si>
  <si>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</si>
  <si>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</si>
  <si>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</si>
  <si>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</si>
  <si>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</si>
  <si>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</si>
  <si>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</si>
  <si>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</si>
  <si>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</si>
  <si>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</si>
  <si>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</si>
  <si>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</si>
  <si>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</si>
  <si>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</si>
  <si>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</si>
  <si>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</si>
  <si>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</si>
  <si>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</si>
  <si>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</si>
  <si>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</si>
  <si>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</si>
  <si>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</si>
  <si>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</si>
  <si>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</si>
  <si>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</si>
  <si>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</si>
  <si>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</si>
  <si>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</si>
  <si>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</si>
  <si>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</si>
  <si>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</si>
  <si>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</si>
  <si>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</si>
  <si>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</si>
  <si>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</si>
  <si>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</si>
  <si>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</si>
  <si>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</si>
  <si>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</si>
  <si>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</si>
  <si>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</si>
  <si>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</si>
  <si>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</si>
  <si>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</si>
  <si>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</si>
  <si>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</si>
  <si>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</si>
  <si>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</si>
  <si>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</si>
  <si>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</si>
  <si>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</si>
  <si>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</si>
  <si>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</si>
  <si>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</si>
  <si>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</si>
  <si>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</si>
  <si>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</si>
  <si>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</si>
  <si>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</si>
  <si>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</si>
  <si>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</si>
  <si>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</si>
  <si>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</si>
  <si>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</si>
  <si>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</si>
  <si>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</si>
  <si>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</si>
  <si>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</si>
  <si>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</si>
  <si>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</si>
  <si>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</si>
  <si>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</si>
  <si>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</si>
  <si>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</si>
  <si>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</si>
  <si>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</si>
  <si>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</si>
  <si>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</si>
  <si>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</si>
  <si>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</si>
  <si>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</si>
  <si>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</si>
  <si>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</si>
  <si>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</si>
  <si>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</si>
  <si>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</si>
  <si>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</si>
  <si>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</si>
  <si>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</si>
  <si>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</si>
  <si>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</si>
  <si>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</si>
  <si>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</si>
  <si>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</si>
  <si>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</si>
  <si>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</si>
  <si>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</si>
  <si>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</si>
  <si>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</si>
  <si>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</si>
  <si>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</si>
  <si>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</si>
  <si>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</si>
  <si>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</si>
  <si>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</si>
  <si>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</si>
  <si>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</si>
  <si>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</si>
  <si>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</si>
  <si>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</si>
  <si>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</si>
  <si>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</si>
  <si>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</si>
  <si>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</si>
  <si>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</si>
  <si>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</si>
  <si>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</si>
  <si>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</si>
  <si>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</si>
  <si>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</si>
  <si>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</si>
  <si>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</si>
  <si>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</si>
  <si>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</si>
  <si>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</si>
  <si>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</si>
  <si>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</si>
  <si>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</si>
  <si>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</si>
  <si>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</si>
  <si>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</si>
  <si>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</si>
  <si>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</si>
  <si>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</si>
  <si>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</si>
  <si>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</si>
  <si>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</si>
  <si>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</si>
  <si>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</si>
  <si>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</si>
  <si>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</si>
  <si>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</si>
  <si>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</si>
  <si>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</si>
  <si>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</si>
  <si>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</si>
  <si>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</si>
  <si>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</si>
  <si>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</si>
  <si>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</si>
  <si>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</si>
  <si>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</si>
  <si>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</si>
  <si>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</si>
  <si>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</si>
  <si>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</si>
  <si>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</si>
  <si>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</si>
  <si>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</si>
  <si>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</si>
  <si>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</si>
  <si>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</si>
  <si>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</si>
  <si>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</si>
  <si>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</si>
  <si>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</si>
  <si>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</si>
  <si>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</si>
  <si>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</si>
  <si>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</si>
  <si>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</si>
  <si>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</si>
  <si>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</si>
  <si>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</si>
  <si>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</si>
  <si>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</si>
  <si>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</si>
  <si>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</si>
  <si>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</si>
  <si>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</si>
  <si>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</si>
  <si>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</si>
  <si>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</si>
  <si>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</si>
  <si>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</si>
  <si>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</si>
  <si>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</si>
  <si>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</si>
  <si>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</si>
  <si>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</si>
  <si>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</si>
  <si>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</si>
  <si>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</si>
  <si>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</si>
  <si>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</si>
  <si>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</si>
  <si>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</si>
  <si>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</si>
  <si>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</si>
  <si>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</si>
  <si>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</si>
  <si>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</si>
  <si>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</si>
  <si>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</si>
  <si>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</si>
  <si>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</si>
  <si>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</si>
  <si>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</si>
  <si>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</si>
  <si>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</si>
  <si>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</si>
  <si>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</si>
  <si>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</si>
  <si>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</si>
  <si>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</si>
  <si>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</si>
  <si>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</si>
  <si>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</si>
  <si>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</si>
  <si>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</si>
  <si>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</si>
  <si>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</si>
  <si>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</si>
  <si>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</si>
  <si>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</si>
  <si>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</si>
  <si>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</si>
  <si>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</si>
  <si>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</si>
  <si>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</si>
  <si>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</si>
  <si>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</si>
  <si>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</si>
  <si>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</si>
  <si>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</si>
  <si>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</si>
  <si>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</si>
  <si>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</si>
  <si>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</si>
  <si>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</si>
  <si>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</si>
  <si>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</si>
  <si>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</si>
  <si>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</si>
  <si>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</si>
  <si>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</si>
  <si>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</si>
  <si>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</si>
  <si>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</si>
  <si>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</si>
  <si>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</si>
  <si>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</si>
  <si>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</si>
  <si>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</si>
  <si>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</si>
  <si>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</si>
  <si>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</si>
  <si>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</si>
  <si>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</si>
  <si>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</si>
  <si>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</si>
  <si>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</si>
  <si>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</si>
  <si>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</si>
  <si>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</si>
  <si>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</si>
  <si>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</si>
  <si>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</si>
  <si>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</si>
  <si>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</si>
  <si>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</si>
  <si>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</si>
  <si>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</si>
  <si>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</si>
  <si>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</si>
  <si>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</si>
  <si>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</si>
  <si>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</si>
  <si>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</si>
  <si>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</si>
  <si>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</si>
  <si>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</si>
  <si>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</si>
  <si>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</si>
  <si>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</si>
  <si>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</si>
  <si>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</si>
  <si>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</si>
  <si>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</si>
  <si>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</si>
  <si>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</si>
  <si>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</si>
  <si>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</si>
  <si>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</si>
  <si>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</si>
  <si>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</si>
  <si>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</si>
  <si>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</si>
  <si>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</si>
  <si>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</si>
  <si>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</si>
  <si>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</si>
  <si>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</si>
  <si>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</si>
  <si>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</si>
  <si>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</si>
  <si>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</si>
  <si>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</si>
  <si>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</si>
  <si>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</si>
  <si>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</si>
  <si>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</si>
  <si>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</si>
  <si>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</si>
  <si>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</si>
  <si>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</si>
  <si>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</si>
  <si>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</si>
  <si>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</si>
  <si>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</si>
  <si>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</si>
  <si>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</si>
  <si>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</si>
  <si>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</si>
  <si>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</si>
  <si>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</si>
  <si>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</si>
  <si>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</si>
  <si>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</si>
  <si>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</si>
  <si>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</si>
  <si>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</si>
  <si>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</si>
  <si>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</si>
  <si>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</si>
  <si>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</si>
  <si>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</si>
  <si>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</si>
  <si>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</si>
  <si>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</si>
  <si>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</si>
  <si>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</si>
  <si>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</si>
  <si>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</si>
  <si>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</si>
  <si>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</si>
  <si>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</si>
  <si>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</si>
  <si>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</si>
  <si>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</si>
  <si>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</si>
  <si>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</si>
  <si>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</si>
  <si>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</si>
  <si>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</si>
  <si>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</si>
  <si>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</si>
  <si>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</si>
  <si>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</si>
  <si>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</si>
  <si>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</si>
  <si>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</si>
  <si>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</si>
  <si>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</si>
  <si>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</si>
  <si>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</si>
  <si>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</si>
  <si>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</si>
  <si>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</si>
  <si>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</si>
  <si>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</si>
  <si>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</si>
  <si>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</si>
  <si>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</si>
  <si>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</si>
  <si>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</si>
  <si>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</si>
  <si>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</si>
  <si>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</si>
  <si>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</si>
  <si>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</si>
  <si>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</si>
  <si>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</si>
  <si>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</si>
  <si>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</si>
  <si>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</si>
  <si>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</si>
  <si>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</si>
  <si>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</si>
  <si>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</si>
  <si>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</si>
  <si>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</si>
  <si>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</si>
  <si>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</si>
  <si>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</si>
  <si>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</si>
  <si>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</si>
  <si>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</si>
  <si>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</si>
  <si>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</si>
  <si>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</si>
  <si>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</si>
  <si>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</si>
  <si>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</si>
  <si>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</si>
  <si>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</si>
  <si>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</si>
  <si>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</si>
  <si>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</si>
  <si>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</si>
  <si>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</si>
  <si>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</si>
  <si>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</si>
  <si>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</si>
  <si>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</si>
  <si>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</si>
  <si>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</si>
  <si>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</si>
  <si>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</si>
  <si>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</si>
  <si>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</si>
  <si>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</si>
  <si>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</si>
  <si>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</si>
  <si>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</si>
  <si>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</si>
  <si>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</si>
  <si>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</si>
  <si>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</si>
  <si>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</si>
  <si>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</si>
  <si>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</si>
  <si>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</si>
  <si>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</si>
  <si>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</si>
  <si>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</si>
  <si>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</si>
  <si>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</si>
  <si>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</si>
  <si>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</si>
  <si>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</si>
  <si>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</si>
  <si>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</si>
  <si>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</si>
  <si>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</si>
  <si>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</si>
  <si>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</si>
  <si>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</si>
  <si>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</si>
  <si>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</si>
  <si>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</si>
  <si>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</si>
  <si>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</si>
  <si>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</si>
  <si>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</si>
  <si>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</si>
  <si>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</si>
  <si>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</si>
  <si>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</si>
  <si>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</si>
  <si>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</si>
  <si>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</si>
  <si>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</si>
  <si>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</si>
  <si>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</si>
  <si>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</si>
  <si>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</si>
  <si>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</si>
  <si>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</si>
  <si>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</si>
  <si>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</si>
  <si>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</si>
  <si>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</si>
  <si>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</si>
  <si>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</si>
  <si>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</si>
  <si>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</si>
  <si>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</si>
  <si>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</si>
  <si>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</si>
  <si>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</si>
  <si>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</si>
  <si>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</si>
  <si>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</si>
  <si>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</si>
  <si>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</si>
  <si>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</si>
  <si>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</si>
  <si>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</si>
  <si>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</si>
  <si>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</si>
  <si>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</si>
  <si>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</si>
  <si>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</si>
  <si>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</si>
  <si>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</si>
  <si>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</si>
  <si>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</si>
  <si>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</si>
  <si>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</si>
  <si>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</si>
  <si>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</si>
  <si>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</si>
  <si>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</si>
  <si>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</si>
  <si>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</si>
  <si>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</si>
  <si>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</si>
  <si>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</si>
  <si>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</si>
  <si>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</si>
  <si>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</si>
  <si>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</si>
  <si>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</si>
  <si>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</si>
  <si>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</si>
  <si>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</si>
  <si>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</si>
  <si>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</si>
  <si>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</si>
  <si>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</si>
  <si>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</si>
  <si>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</si>
  <si>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</si>
  <si>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</si>
  <si>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</si>
  <si>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</si>
  <si>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</si>
  <si>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</si>
  <si>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</si>
  <si>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</si>
  <si>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</si>
  <si>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</si>
  <si>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</si>
  <si>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</si>
  <si>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</si>
  <si>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</si>
  <si>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</si>
  <si>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</si>
  <si>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</si>
  <si>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</si>
  <si>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</si>
  <si>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</si>
  <si>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</si>
  <si>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</si>
  <si>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</si>
  <si>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</si>
  <si>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</si>
  <si>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</si>
  <si>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</si>
  <si>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</si>
  <si>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</si>
  <si>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</si>
  <si>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</si>
  <si>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</si>
  <si>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</si>
  <si>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</si>
  <si>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</si>
  <si>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</si>
  <si>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</si>
  <si>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</si>
  <si>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</si>
  <si>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</si>
  <si>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</si>
  <si>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</si>
  <si>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</si>
  <si>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</si>
  <si>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</si>
  <si>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</si>
  <si>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</si>
  <si>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</si>
  <si>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</si>
  <si>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</si>
  <si>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</si>
  <si>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</si>
  <si>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</si>
  <si>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</si>
  <si>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</si>
  <si>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</si>
  <si>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</si>
  <si>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</si>
  <si>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</si>
  <si>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</si>
  <si>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</si>
  <si>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</si>
  <si>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</si>
  <si>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</si>
  <si>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</si>
  <si>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</si>
  <si>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</si>
  <si>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</si>
  <si>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</si>
  <si>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</si>
  <si>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</si>
  <si>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</si>
  <si>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</si>
  <si>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</si>
  <si>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</si>
  <si>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</si>
  <si>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</si>
  <si>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</si>
  <si>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</si>
  <si>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</si>
  <si>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</si>
  <si>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</si>
  <si>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</si>
  <si>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</si>
  <si>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</si>
  <si>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</si>
  <si>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</si>
  <si>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</si>
  <si>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</si>
  <si>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</si>
  <si>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</si>
  <si>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</si>
  <si>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</si>
  <si>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</si>
  <si>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</si>
  <si>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</si>
  <si>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</si>
  <si>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</si>
  <si>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</si>
  <si>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</si>
  <si>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</si>
  <si>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</si>
  <si>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</si>
  <si>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</si>
  <si>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</si>
  <si>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</si>
  <si>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</si>
  <si>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</si>
  <si>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</si>
  <si>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</si>
  <si>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</si>
  <si>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</si>
  <si>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</si>
  <si>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</si>
  <si>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</si>
  <si>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</si>
  <si>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</si>
  <si>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</si>
  <si>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</si>
  <si>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</si>
  <si>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</si>
  <si>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</si>
  <si>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</si>
  <si>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</si>
  <si>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</si>
  <si>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</si>
  <si>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</si>
  <si>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</si>
  <si>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</si>
  <si>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</si>
  <si>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</si>
  <si>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</si>
  <si>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</si>
  <si>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</si>
  <si>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</si>
  <si>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</si>
  <si>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</si>
  <si>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</si>
  <si>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</si>
  <si>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</si>
  <si>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</si>
  <si>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</si>
  <si>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</si>
  <si>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</si>
  <si>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</si>
  <si>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</si>
  <si>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</si>
  <si>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</si>
  <si>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</si>
  <si>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</si>
  <si>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</si>
  <si>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</si>
  <si>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</si>
  <si>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</si>
  <si>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</si>
  <si>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</si>
  <si>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</si>
  <si>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</si>
  <si>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</si>
  <si>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</si>
  <si>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</si>
  <si>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</si>
  <si>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</si>
  <si>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</si>
  <si>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</si>
  <si>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</si>
  <si>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</si>
  <si>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</si>
  <si>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</si>
  <si>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</si>
  <si>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</si>
  <si>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</si>
  <si>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</si>
  <si>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</si>
  <si>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</si>
  <si>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</si>
  <si>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</si>
  <si>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</si>
  <si>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</si>
  <si>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</si>
  <si>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</si>
  <si>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</si>
  <si>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</si>
  <si>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</si>
  <si>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</si>
  <si>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</si>
  <si>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</si>
  <si>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</si>
  <si>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</si>
  <si>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</si>
  <si>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</si>
  <si>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</si>
  <si>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</si>
  <si>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</si>
  <si>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</si>
  <si>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</si>
  <si>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</si>
  <si>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</si>
  <si>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</si>
  <si>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</si>
  <si>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</si>
  <si>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</si>
  <si>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</si>
  <si>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</si>
  <si>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</si>
  <si>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</si>
  <si>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</si>
  <si>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</si>
  <si>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</si>
  <si>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</si>
  <si>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</si>
  <si>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</si>
  <si>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</si>
  <si>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</si>
  <si>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</si>
  <si>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</si>
  <si>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</si>
  <si>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</si>
  <si>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</si>
  <si>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</si>
  <si>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</si>
  <si>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</si>
  <si>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</si>
  <si>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</si>
  <si>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</si>
  <si>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</si>
  <si>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</si>
  <si>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</si>
  <si>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</si>
  <si>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</si>
  <si>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</si>
  <si>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</si>
  <si>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</si>
  <si>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</si>
  <si>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</si>
  <si>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</si>
  <si>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</si>
  <si>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</si>
  <si>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</si>
  <si>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</si>
  <si>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</si>
  <si>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</si>
  <si>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</si>
  <si>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</si>
  <si>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</si>
  <si>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</si>
  <si>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</si>
  <si>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</si>
  <si>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</si>
  <si>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</si>
  <si>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</si>
  <si>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</si>
  <si>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</si>
  <si>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</si>
  <si>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</si>
  <si>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</si>
  <si>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</si>
  <si>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</si>
  <si>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</si>
  <si>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</si>
  <si>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</si>
  <si>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</si>
  <si>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</si>
  <si>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</si>
  <si>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</si>
  <si>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</si>
  <si>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</si>
  <si>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</si>
  <si>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</si>
  <si>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</si>
  <si>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</si>
  <si>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</si>
  <si>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</si>
  <si>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</si>
  <si>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</si>
  <si>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</si>
  <si>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</si>
  <si>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</si>
  <si>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</si>
  <si>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</si>
  <si>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</si>
  <si>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</si>
  <si>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</si>
  <si>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</si>
  <si>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</si>
  <si>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</si>
  <si>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</si>
  <si>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</si>
  <si>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</si>
  <si>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</si>
  <si>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</si>
  <si>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</si>
  <si>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</si>
  <si>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</si>
  <si>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</si>
  <si>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</si>
  <si>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</si>
  <si>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</si>
  <si>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</si>
  <si>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</si>
  <si>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</si>
  <si>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</si>
  <si>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</si>
  <si>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</si>
  <si>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</si>
  <si>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</si>
  <si>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</si>
  <si>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</si>
  <si>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</si>
  <si>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</si>
  <si>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</si>
  <si>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</si>
  <si>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</si>
  <si>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</si>
  <si>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</si>
  <si>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</si>
  <si>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</si>
  <si>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</si>
  <si>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</si>
  <si>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</si>
  <si>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</si>
  <si>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</si>
  <si>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</si>
  <si>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</si>
  <si>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</si>
  <si>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</si>
  <si>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</si>
  <si>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</si>
  <si>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</si>
  <si>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</si>
  <si>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</si>
  <si>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</si>
  <si>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</si>
  <si>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</si>
  <si>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</si>
  <si>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</si>
  <si>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</si>
  <si>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</si>
  <si>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</si>
  <si>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</si>
  <si>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</si>
  <si>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</si>
  <si>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</si>
  <si>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</si>
  <si>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</si>
  <si>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</si>
  <si>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</si>
  <si>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</si>
  <si>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</si>
  <si>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</si>
  <si>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</si>
  <si>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</si>
  <si>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</si>
  <si>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</si>
  <si>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</si>
  <si>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</si>
  <si>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</si>
  <si>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</si>
  <si>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</si>
  <si>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</si>
  <si>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</si>
  <si>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</si>
  <si>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</si>
  <si>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</si>
  <si>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</si>
  <si>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</si>
  <si>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</si>
  <si>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</si>
  <si>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</si>
  <si>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</si>
  <si>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</si>
  <si>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</si>
  <si>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</si>
  <si>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</si>
  <si>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</si>
  <si>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</si>
  <si>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</si>
  <si>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</si>
  <si>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</si>
  <si>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</si>
  <si>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</si>
  <si>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</si>
  <si>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</si>
  <si>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</si>
  <si>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</si>
  <si>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</si>
  <si>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</si>
  <si>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</si>
  <si>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</si>
  <si>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</si>
  <si>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</si>
  <si>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</si>
  <si>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</si>
  <si>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</si>
  <si>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</si>
  <si>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</si>
  <si>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</si>
  <si>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</si>
  <si>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</si>
  <si>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</si>
  <si>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</si>
  <si>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</si>
  <si>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</si>
  <si>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</si>
  <si>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</si>
  <si>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</si>
  <si>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</si>
  <si>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</si>
  <si>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</si>
  <si>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</si>
  <si>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</si>
  <si>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</si>
  <si>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</si>
  <si>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</si>
  <si>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</si>
  <si>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</si>
  <si>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</si>
  <si>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</si>
  <si>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</si>
  <si>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</si>
  <si>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</si>
  <si>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</si>
  <si>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</si>
  <si>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</si>
  <si>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</si>
  <si>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</si>
  <si>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</si>
  <si>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</si>
  <si>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</si>
  <si>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</si>
  <si>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</si>
  <si>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</si>
  <si>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</si>
  <si>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</si>
  <si>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</si>
  <si>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</si>
  <si>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</si>
  <si>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</si>
  <si>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</si>
  <si>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</si>
  <si>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</si>
  <si>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</si>
  <si>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</si>
  <si>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</si>
  <si>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</si>
  <si>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</si>
  <si>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</si>
  <si>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</si>
  <si>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</si>
  <si>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</si>
  <si>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</si>
  <si>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</si>
  <si>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</si>
  <si>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</si>
  <si>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</si>
  <si>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</si>
  <si>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</si>
  <si>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</si>
  <si>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</si>
  <si>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</si>
  <si>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</si>
  <si>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</si>
  <si>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</si>
  <si>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</si>
  <si>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</si>
  <si>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</si>
  <si>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</si>
  <si>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</si>
  <si>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</si>
  <si>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</si>
  <si>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</si>
  <si>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</si>
  <si>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</si>
  <si>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</si>
  <si>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</si>
  <si>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</si>
  <si>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</si>
  <si>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</si>
  <si>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</si>
  <si>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</si>
  <si>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</si>
  <si>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</si>
  <si>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</si>
  <si>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</si>
  <si>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</si>
  <si>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</si>
  <si>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</si>
  <si>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</si>
  <si>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</si>
  <si>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</si>
  <si>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</si>
  <si>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</si>
  <si>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</si>
  <si>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</si>
  <si>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</si>
  <si>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</si>
  <si>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</si>
  <si>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</si>
  <si>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</si>
  <si>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</si>
  <si>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</si>
  <si>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</si>
  <si>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</si>
  <si>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</si>
  <si>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</si>
  <si>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</si>
  <si>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</si>
  <si>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</si>
  <si>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</si>
  <si>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</si>
  <si>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</si>
  <si>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</si>
  <si>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</si>
  <si>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</si>
  <si>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</si>
  <si>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</si>
  <si>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</si>
  <si>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</si>
  <si>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</si>
  <si>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</si>
  <si>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</si>
  <si>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</si>
  <si>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</si>
  <si>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</si>
  <si>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</si>
  <si>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</si>
  <si>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</si>
  <si>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</si>
  <si>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</si>
  <si>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</si>
  <si>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</si>
  <si>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</si>
  <si>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</si>
  <si>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</si>
  <si>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</si>
  <si>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</si>
  <si>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</si>
  <si>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</si>
  <si>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</si>
  <si>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</si>
  <si>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</si>
  <si>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</si>
  <si>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</si>
  <si>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</si>
  <si>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</si>
  <si>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</si>
  <si>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</si>
  <si>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</si>
  <si>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</si>
  <si>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</si>
  <si>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</si>
  <si>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</si>
  <si>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</si>
  <si>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</si>
  <si>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</si>
  <si>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</si>
  <si>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</si>
  <si>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</si>
  <si>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</si>
  <si>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</si>
  <si>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</si>
  <si>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</si>
  <si>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</si>
  <si>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</si>
  <si>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</si>
  <si>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</si>
  <si>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</si>
  <si>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</si>
  <si>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</si>
  <si>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</si>
  <si>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</si>
  <si>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</si>
  <si>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</si>
  <si>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</si>
  <si>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</si>
  <si>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</si>
  <si>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</si>
  <si>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</si>
  <si>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</si>
  <si>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</si>
  <si>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</si>
  <si>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</si>
  <si>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</si>
  <si>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</si>
  <si>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</si>
  <si>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</si>
  <si>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</si>
  <si>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</si>
  <si>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</si>
  <si>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</si>
  <si>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</si>
  <si>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</si>
  <si>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</si>
  <si>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</si>
  <si>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</si>
  <si>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</si>
  <si>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</si>
  <si>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</si>
  <si>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</si>
  <si>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</si>
  <si>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</si>
  <si>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</si>
  <si>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</si>
  <si>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</si>
  <si>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</si>
  <si>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</si>
  <si>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</si>
  <si>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</si>
  <si>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</si>
  <si>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</si>
  <si>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</si>
  <si>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</si>
  <si>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</si>
  <si>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</si>
  <si>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</si>
  <si>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</si>
  <si>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</si>
  <si>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</si>
  <si>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</si>
  <si>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</si>
  <si>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</si>
  <si>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</si>
  <si>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</si>
  <si>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</si>
  <si>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</si>
  <si>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</si>
  <si>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</si>
  <si>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</si>
  <si>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</si>
  <si>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</si>
  <si>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</si>
  <si>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</si>
  <si>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</si>
  <si>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</si>
  <si>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</si>
  <si>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</si>
  <si>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</si>
  <si>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</si>
  <si>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</si>
  <si>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</si>
  <si>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</si>
  <si>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</si>
  <si>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</si>
  <si>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</si>
  <si>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</si>
  <si>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</si>
  <si>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</si>
  <si>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</si>
  <si>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</si>
  <si>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</si>
  <si>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</si>
  <si>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</si>
  <si>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</si>
  <si>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</si>
  <si>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</si>
  <si>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</si>
  <si>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</si>
  <si>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</si>
  <si>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</si>
  <si>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</si>
  <si>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</si>
  <si>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</si>
  <si>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</si>
  <si>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</si>
  <si>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</si>
  <si>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</si>
  <si>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</si>
  <si>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</si>
  <si>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</si>
  <si>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</si>
  <si>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</si>
  <si>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</si>
  <si>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</si>
  <si>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</si>
  <si>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</si>
  <si>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</si>
  <si>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</si>
  <si>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</si>
  <si>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</si>
  <si>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</si>
  <si>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</si>
  <si>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</si>
  <si>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</si>
  <si>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</si>
  <si>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</si>
  <si>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</si>
  <si>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</si>
  <si>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</si>
  <si>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</si>
  <si>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</si>
  <si>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</si>
  <si>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</si>
  <si>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</si>
  <si>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</si>
  <si>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</si>
  <si>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</si>
  <si>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</si>
  <si>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</si>
  <si>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</si>
  <si>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</si>
  <si>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</si>
  <si>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</si>
  <si>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</si>
  <si>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</si>
  <si>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</si>
  <si>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</si>
  <si>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</si>
  <si>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</si>
  <si>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</si>
  <si>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</si>
  <si>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</si>
  <si>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</si>
  <si>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</si>
  <si>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</si>
  <si>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</si>
  <si>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</si>
  <si>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</si>
  <si>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</si>
  <si>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</si>
  <si>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</si>
  <si>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</si>
  <si>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</si>
  <si>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</si>
  <si>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</si>
  <si>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</si>
  <si>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</si>
  <si>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</si>
  <si>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</si>
  <si>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</si>
  <si>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</si>
  <si>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</si>
  <si>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</si>
  <si>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</si>
  <si>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</si>
  <si>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</si>
  <si>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</si>
  <si>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</si>
  <si>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</si>
  <si>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</si>
  <si>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</si>
  <si>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</si>
  <si>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</si>
  <si>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</si>
  <si>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</si>
  <si>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</si>
  <si>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</si>
  <si>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</si>
  <si>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</si>
  <si>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</si>
  <si>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</si>
  <si>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</si>
  <si>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</si>
  <si>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</si>
  <si>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</si>
  <si>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</si>
  <si>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</si>
  <si>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</si>
  <si>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</si>
  <si>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</si>
  <si>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</si>
  <si>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</si>
  <si>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</si>
  <si>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</si>
  <si>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</si>
  <si>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</si>
  <si>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</si>
  <si>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</si>
  <si>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</si>
  <si>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</si>
  <si>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</si>
  <si>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</si>
  <si>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</si>
  <si>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</si>
  <si>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</si>
  <si>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</si>
  <si>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</si>
  <si>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</si>
  <si>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</si>
  <si>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</si>
  <si>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</si>
  <si>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</si>
  <si>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</si>
  <si>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</si>
  <si>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</si>
  <si>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</si>
  <si>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</si>
  <si>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</si>
  <si>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</si>
  <si>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</si>
  <si>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</si>
  <si>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</si>
  <si>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</si>
  <si>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</si>
  <si>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</si>
  <si>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</si>
  <si>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</si>
  <si>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</si>
  <si>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</si>
  <si>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</si>
  <si>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</si>
  <si>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</si>
  <si>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</si>
  <si>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</si>
  <si>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</si>
  <si>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</si>
  <si>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</si>
  <si>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</si>
  <si>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</si>
  <si>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</si>
  <si>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</si>
  <si>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</si>
  <si>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</si>
  <si>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</si>
  <si>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</si>
  <si>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</si>
  <si>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</si>
  <si>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</si>
  <si>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</si>
  <si>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</si>
  <si>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</si>
  <si>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</si>
  <si>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</si>
  <si>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</si>
  <si>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</si>
  <si>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</si>
  <si>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</si>
  <si>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</si>
  <si>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</si>
  <si>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</si>
  <si>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</si>
  <si>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</si>
  <si>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</si>
  <si>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</si>
  <si>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</si>
  <si>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</si>
  <si>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</si>
  <si>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</si>
  <si>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</si>
  <si>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</si>
  <si>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</si>
  <si>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</si>
  <si>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</si>
  <si>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</si>
  <si>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</si>
  <si>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</si>
  <si>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</si>
  <si>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</si>
  <si>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</si>
  <si>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</si>
  <si>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</si>
  <si>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</si>
  <si>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</si>
  <si>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</si>
  <si>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</si>
  <si>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</si>
  <si>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</si>
  <si>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</si>
  <si>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</si>
  <si>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</si>
  <si>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</si>
  <si>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</si>
  <si>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</si>
  <si>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</si>
  <si>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</si>
  <si>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</si>
  <si>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</si>
  <si>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</si>
  <si>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</si>
  <si>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</si>
  <si>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</si>
  <si>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</si>
  <si>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</si>
  <si>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</si>
  <si>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</si>
  <si>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</si>
  <si>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</si>
  <si>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</si>
  <si>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</si>
  <si>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</si>
  <si>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</si>
  <si>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</si>
  <si>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</si>
  <si>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</si>
  <si>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</si>
  <si>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</si>
  <si>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</si>
  <si>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</si>
  <si>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</si>
  <si>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</si>
  <si>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</si>
  <si>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</si>
  <si>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</si>
  <si>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</si>
  <si>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</si>
  <si>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</si>
  <si>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</si>
  <si>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</si>
  <si>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</si>
  <si>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</si>
  <si>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</si>
  <si>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</si>
  <si>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</si>
  <si>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</si>
  <si>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</si>
  <si>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</si>
  <si>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</si>
  <si>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</si>
  <si>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</si>
  <si>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</si>
  <si>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</si>
  <si>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</si>
  <si>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</si>
  <si>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</si>
  <si>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</si>
  <si>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</si>
  <si>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</si>
  <si>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</si>
  <si>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</si>
  <si>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</si>
  <si>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</si>
  <si>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</si>
  <si>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</si>
  <si>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</si>
  <si>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</si>
  <si>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</si>
  <si>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</si>
  <si>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</si>
  <si>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</si>
  <si>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</si>
  <si>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</si>
  <si>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</si>
  <si>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</si>
  <si>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</si>
  <si>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</si>
  <si>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</si>
  <si>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</si>
  <si>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</si>
  <si>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</si>
  <si>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</si>
  <si>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</si>
  <si>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</si>
  <si>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</si>
  <si>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</si>
  <si>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</si>
  <si>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</si>
  <si>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</si>
  <si>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</si>
  <si>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</si>
  <si>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</si>
  <si>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</si>
  <si>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</si>
  <si>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</si>
  <si>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</si>
  <si>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</si>
  <si>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</si>
  <si>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</si>
  <si>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</si>
  <si>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</si>
  <si>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</si>
  <si>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</si>
  <si>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</si>
  <si>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</si>
  <si>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</si>
  <si>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</si>
  <si>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</si>
  <si>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</si>
  <si>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</si>
  <si>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</si>
  <si>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</si>
  <si>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</si>
  <si>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</si>
  <si>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</si>
  <si>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</si>
  <si>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</si>
  <si>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</si>
  <si>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</si>
  <si>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</si>
  <si>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</si>
  <si>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</si>
  <si>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</si>
  <si>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</si>
  <si>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</si>
  <si>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</si>
  <si>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</si>
  <si>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</si>
  <si>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</si>
  <si>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</si>
  <si>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</si>
  <si>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</si>
  <si>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</si>
  <si>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</si>
  <si>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</si>
  <si>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</si>
  <si>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</si>
  <si>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</si>
  <si>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</si>
  <si>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</si>
  <si>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</si>
  <si>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</si>
  <si>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</si>
  <si>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</si>
  <si>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</si>
  <si>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</si>
  <si>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</si>
  <si>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</si>
  <si>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</si>
  <si>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</si>
  <si>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</si>
  <si>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</si>
  <si>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</si>
  <si>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</si>
  <si>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</si>
  <si>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</si>
  <si>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</si>
  <si>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</si>
  <si>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</si>
  <si>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</si>
  <si>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</si>
  <si>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</si>
  <si>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</si>
  <si>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</si>
  <si>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</si>
  <si>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</si>
  <si>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</si>
  <si>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</si>
  <si>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</si>
  <si>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</si>
  <si>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</si>
  <si>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</si>
  <si>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</si>
  <si>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</si>
  <si>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</si>
  <si>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</si>
  <si>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</si>
  <si>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</si>
  <si>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</si>
  <si>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</si>
  <si>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</si>
  <si>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</si>
  <si>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</si>
  <si>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</si>
  <si>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</si>
  <si>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</si>
  <si>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</si>
  <si>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</si>
  <si>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</si>
  <si>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</si>
  <si>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</si>
  <si>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</si>
  <si>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</si>
  <si>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</si>
  <si>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</si>
  <si>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</si>
  <si>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</si>
  <si>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</si>
  <si>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</si>
  <si>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</si>
  <si>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</si>
  <si>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</si>
  <si>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</si>
  <si>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</si>
  <si>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</si>
  <si>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</si>
  <si>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</si>
  <si>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</si>
  <si>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</si>
  <si>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</si>
  <si>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</si>
  <si>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</si>
  <si>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</si>
  <si>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</si>
  <si>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</si>
  <si>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</si>
  <si>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</si>
  <si>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</si>
  <si>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</si>
  <si>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</si>
  <si>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</si>
  <si>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</si>
  <si>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</si>
  <si>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</si>
  <si>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</si>
  <si>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</si>
  <si>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</si>
  <si>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</si>
  <si>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</si>
  <si>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</si>
  <si>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</si>
  <si>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</si>
  <si>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</si>
  <si>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</si>
  <si>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</si>
  <si>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</si>
  <si>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</si>
  <si>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</si>
  <si>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</si>
  <si>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</si>
  <si>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</si>
  <si>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</si>
  <si>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</si>
  <si>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</si>
  <si>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</si>
  <si>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</si>
  <si>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</si>
  <si>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</si>
  <si>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</si>
  <si>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</si>
  <si>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</si>
  <si>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</si>
  <si>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</si>
  <si>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</si>
  <si>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</si>
  <si>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</si>
  <si>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</si>
  <si>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</si>
  <si>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</si>
  <si>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</si>
  <si>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</si>
  <si>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</si>
  <si>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</si>
  <si>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</si>
  <si>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</si>
  <si>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</si>
  <si>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</si>
  <si>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</si>
  <si>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</si>
  <si>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</si>
  <si>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</si>
  <si>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</si>
  <si>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</si>
  <si>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</si>
  <si>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</si>
  <si>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</si>
  <si>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</si>
  <si>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</si>
  <si>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</si>
  <si>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</si>
  <si>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</si>
  <si>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</si>
  <si>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</si>
  <si>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</si>
  <si>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</si>
  <si>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</si>
  <si>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</si>
  <si>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</si>
  <si>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</si>
  <si>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</si>
  <si>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</si>
  <si>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</si>
  <si>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</si>
  <si>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</si>
  <si>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</si>
  <si>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</si>
  <si>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</si>
  <si>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</si>
  <si>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</si>
  <si>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</si>
  <si>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</si>
  <si>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</si>
  <si>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</si>
  <si>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</si>
  <si>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</si>
  <si>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</si>
  <si>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</si>
  <si>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</si>
  <si>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</si>
  <si>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</si>
  <si>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</si>
  <si>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</si>
  <si>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</si>
  <si>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</si>
  <si>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</si>
  <si>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</si>
  <si>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</si>
  <si>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</si>
  <si>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</si>
  <si>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</si>
  <si>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</si>
  <si>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</si>
  <si>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</si>
  <si>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</si>
  <si>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</si>
  <si>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</si>
  <si>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</si>
  <si>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</si>
  <si>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</si>
  <si>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</si>
  <si>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</si>
  <si>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</si>
  <si>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</si>
  <si>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</si>
  <si>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</si>
  <si>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</si>
  <si>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</si>
  <si>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</si>
  <si>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</si>
  <si>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</si>
  <si>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</si>
  <si>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</si>
  <si>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</si>
  <si>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</si>
  <si>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</si>
  <si>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</si>
  <si>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</si>
  <si>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</si>
  <si>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</si>
  <si>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</si>
  <si>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</si>
  <si>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</si>
  <si>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</si>
  <si>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</si>
  <si>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</si>
  <si>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</si>
  <si>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</si>
  <si>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</si>
  <si>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</si>
  <si>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</si>
  <si>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</si>
  <si>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</si>
  <si>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</si>
  <si>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</si>
  <si>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</si>
  <si>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</si>
  <si>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</si>
  <si>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</si>
  <si>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</si>
  <si>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</si>
  <si>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</si>
  <si>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</si>
  <si>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</si>
  <si>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</si>
  <si>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</si>
  <si>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</si>
  <si>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</si>
  <si>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</si>
  <si>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</si>
  <si>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</si>
  <si>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</si>
  <si>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</si>
  <si>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</si>
  <si>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</si>
  <si>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</si>
  <si>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</si>
  <si>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</si>
  <si>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</si>
  <si>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</si>
  <si>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</si>
  <si>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</si>
  <si>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</si>
  <si>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</si>
  <si>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</si>
  <si>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</si>
  <si>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</si>
  <si>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</si>
  <si>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</si>
  <si>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</si>
  <si>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</si>
  <si>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</si>
  <si>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</si>
  <si>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</si>
  <si>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</si>
  <si>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</si>
  <si>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</si>
  <si>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</si>
  <si>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</si>
  <si>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</si>
  <si>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</si>
  <si>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</si>
  <si>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</si>
  <si>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</si>
  <si>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</si>
  <si>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</si>
  <si>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</si>
  <si>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</si>
  <si>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</si>
  <si>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</si>
  <si>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</si>
  <si>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</si>
  <si>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</si>
  <si>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</si>
  <si>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</si>
  <si>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</si>
  <si>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</si>
  <si>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</si>
  <si>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</si>
  <si>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</si>
  <si>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</si>
  <si>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</si>
  <si>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</si>
  <si>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</si>
  <si>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</si>
  <si>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</si>
  <si>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</si>
  <si>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</si>
  <si>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</si>
  <si>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</si>
  <si>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</si>
  <si>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</si>
  <si>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</si>
  <si>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</si>
  <si>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</si>
  <si>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</si>
  <si>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</si>
  <si>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</si>
  <si>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</si>
  <si>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</si>
  <si>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</si>
  <si>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</si>
  <si>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</si>
  <si>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</si>
  <si>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</si>
  <si>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</si>
  <si>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</si>
  <si>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</si>
  <si>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</si>
  <si>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</si>
  <si>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</si>
  <si>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</si>
  <si>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</si>
  <si>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</si>
  <si>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</si>
  <si>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</si>
  <si>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</si>
  <si>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</si>
  <si>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</si>
  <si>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</si>
  <si>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</si>
  <si>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</si>
  <si>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</si>
  <si>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</si>
  <si>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</si>
  <si>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</si>
  <si>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</si>
  <si>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</si>
  <si>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</si>
  <si>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</si>
  <si>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</si>
  <si>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</si>
  <si>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</si>
  <si>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</si>
  <si>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</si>
  <si>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</si>
  <si>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</si>
  <si>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</si>
  <si>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</si>
  <si>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</si>
  <si>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</si>
  <si>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</si>
  <si>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</si>
  <si>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</si>
  <si>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</si>
  <si>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</si>
  <si>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</si>
  <si>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</si>
  <si>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</si>
  <si>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</si>
  <si>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</si>
  <si>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</si>
  <si>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</si>
  <si>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</si>
  <si>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</si>
  <si>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</si>
  <si>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</si>
  <si>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</si>
  <si>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</si>
  <si>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</si>
  <si>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</si>
  <si>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</si>
  <si>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</si>
  <si>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</si>
  <si>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</si>
  <si>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</si>
  <si>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</si>
  <si>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</si>
  <si>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</si>
  <si>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</si>
  <si>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</si>
  <si>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</si>
  <si>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</si>
  <si>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</si>
  <si>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</si>
  <si>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</si>
  <si>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</si>
  <si>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</si>
  <si>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</si>
  <si>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</si>
  <si>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</si>
  <si>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</si>
  <si>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</si>
  <si>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</si>
  <si>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</si>
  <si>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</si>
  <si>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</si>
  <si>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</si>
  <si>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</si>
  <si>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</si>
  <si>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</si>
  <si>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</si>
  <si>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</si>
  <si>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</si>
  <si>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</si>
  <si>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</si>
  <si>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</si>
  <si>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</si>
  <si>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</si>
  <si>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</si>
  <si>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</si>
  <si>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</si>
  <si>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</si>
  <si>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</si>
  <si>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</si>
  <si>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</si>
  <si>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</si>
  <si>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</si>
  <si>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</si>
  <si>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</si>
  <si>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</si>
  <si>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</si>
  <si>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</si>
  <si>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</si>
  <si>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</si>
  <si>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</si>
  <si>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</si>
  <si>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</si>
  <si>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</si>
  <si>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</si>
  <si>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</si>
  <si>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</si>
  <si>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</si>
  <si>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</si>
  <si>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</si>
  <si>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</si>
  <si>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</si>
  <si>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</si>
  <si>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</si>
  <si>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</si>
  <si>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</si>
  <si>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</si>
  <si>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</si>
  <si>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</si>
  <si>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</si>
  <si>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</si>
  <si>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</si>
  <si>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</si>
  <si>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</si>
  <si>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</si>
  <si>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</si>
  <si>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</si>
  <si>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</si>
  <si>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</si>
  <si>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</si>
  <si>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</si>
  <si>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</si>
  <si>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</si>
  <si>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</si>
  <si>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</si>
  <si>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</si>
  <si>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</si>
  <si>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</si>
  <si>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</si>
  <si>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</si>
  <si>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</si>
  <si>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</si>
  <si>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</si>
  <si>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</si>
  <si>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</si>
  <si>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</si>
  <si>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</si>
  <si>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</si>
  <si>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</si>
  <si>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</si>
  <si>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</si>
  <si>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</si>
  <si>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</si>
  <si>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</si>
  <si>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</si>
  <si>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</si>
  <si>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</si>
  <si>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</si>
  <si>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</si>
  <si>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</si>
  <si>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</si>
  <si>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</si>
  <si>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</si>
  <si>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</si>
  <si>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</si>
  <si>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</si>
  <si>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</si>
  <si>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</si>
  <si>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</si>
  <si>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</si>
  <si>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</si>
  <si>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</si>
  <si>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</si>
  <si>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</si>
  <si>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</si>
  <si>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</si>
  <si>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</si>
  <si>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</si>
  <si>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</si>
  <si>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</si>
  <si>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</si>
  <si>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</si>
  <si>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</si>
  <si>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</si>
  <si>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</si>
  <si>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</si>
  <si>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</si>
  <si>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</si>
  <si>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</si>
  <si>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</si>
  <si>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</si>
  <si>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</si>
  <si>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</si>
  <si>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</si>
  <si>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</si>
  <si>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</si>
  <si>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</si>
  <si>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</si>
  <si>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</si>
  <si>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</si>
  <si>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</si>
  <si>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</si>
  <si>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</si>
  <si>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</si>
  <si>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</si>
  <si>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</si>
  <si>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</si>
  <si>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</si>
  <si>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</si>
  <si>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</si>
  <si>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</si>
  <si>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</si>
  <si>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</si>
  <si>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</si>
  <si>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</si>
  <si>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</si>
  <si>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</si>
  <si>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</si>
  <si>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</si>
  <si>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</si>
  <si>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</si>
  <si>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</si>
  <si>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</si>
  <si>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</si>
  <si>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</si>
  <si>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</si>
  <si>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</si>
  <si>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</si>
  <si>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</si>
  <si>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</si>
  <si>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</si>
  <si>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</si>
  <si>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</si>
  <si>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</si>
  <si>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</si>
  <si>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</si>
  <si>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</si>
  <si>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</si>
  <si>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</si>
  <si>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</si>
  <si>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</si>
  <si>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</si>
  <si>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</si>
  <si>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</si>
  <si>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</si>
  <si>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</si>
  <si>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</si>
  <si>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</si>
  <si>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</si>
  <si>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</si>
  <si>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</si>
  <si>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</si>
  <si>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</si>
  <si>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</si>
  <si>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</si>
  <si>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</si>
  <si>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</si>
  <si>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</si>
  <si>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</si>
  <si>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</si>
  <si>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</si>
  <si>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</si>
  <si>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</si>
  <si>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</si>
  <si>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</si>
  <si>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</si>
  <si>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</si>
  <si>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</si>
  <si>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</si>
  <si>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</si>
  <si>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</si>
  <si>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</si>
  <si>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</si>
  <si>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</si>
  <si>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</si>
  <si>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</si>
  <si>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</si>
  <si>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</si>
  <si>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</si>
  <si>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</si>
  <si>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</si>
  <si>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</si>
  <si>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</si>
  <si>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</si>
  <si>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</si>
  <si>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</si>
  <si>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</si>
  <si>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</si>
  <si>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</si>
  <si>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</si>
  <si>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</si>
  <si>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</si>
  <si>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</si>
  <si>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</si>
  <si>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</si>
  <si>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</si>
  <si>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</si>
  <si>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</si>
  <si>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</si>
  <si>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</si>
  <si>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</si>
  <si>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</si>
  <si>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</si>
  <si>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</si>
  <si>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</si>
  <si>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</si>
  <si>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</si>
  <si>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</si>
  <si>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</si>
  <si>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</si>
  <si>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</si>
  <si>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</si>
  <si>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</si>
  <si>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</si>
  <si>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</si>
  <si>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</si>
  <si>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</si>
  <si>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</si>
  <si>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</si>
  <si>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</si>
  <si>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</si>
  <si>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</si>
  <si>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</si>
  <si>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</si>
  <si>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</si>
  <si>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</si>
  <si>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</si>
  <si>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</si>
  <si>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</si>
  <si>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</si>
  <si>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</si>
  <si>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</si>
  <si>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</si>
  <si>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</si>
  <si>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</si>
  <si>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</si>
  <si>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</si>
  <si>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</si>
  <si>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</si>
  <si>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</si>
  <si>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</si>
  <si>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</si>
  <si>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</si>
  <si>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</si>
  <si>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</si>
  <si>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</si>
  <si>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</si>
  <si>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</si>
  <si>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</si>
  <si>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</si>
  <si>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</si>
  <si>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</si>
  <si>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</si>
  <si>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</si>
  <si>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</si>
  <si>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</si>
  <si>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</si>
  <si>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</si>
  <si>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</si>
  <si>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</si>
  <si>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</si>
  <si>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</si>
  <si>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</si>
  <si>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</si>
  <si>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</si>
  <si>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</si>
  <si>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</si>
  <si>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</si>
  <si>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</si>
  <si>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</si>
  <si>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</si>
  <si>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</si>
  <si>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</si>
  <si>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</si>
  <si>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</si>
  <si>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</si>
  <si>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</si>
  <si>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</si>
  <si>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</si>
  <si>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</si>
  <si>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</si>
  <si>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</si>
  <si>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</si>
  <si>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</si>
  <si>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</si>
  <si>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</si>
  <si>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</si>
  <si>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</si>
  <si>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</si>
  <si>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</si>
  <si>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</si>
  <si>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</si>
  <si>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</si>
  <si>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</si>
  <si>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</si>
  <si>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</si>
  <si>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</si>
  <si>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</si>
  <si>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</si>
  <si>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</si>
  <si>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</si>
  <si>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</si>
  <si>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</si>
  <si>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</si>
  <si>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</si>
  <si>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</si>
  <si>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</si>
  <si>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</si>
  <si>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</si>
  <si>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</si>
  <si>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</si>
  <si>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</si>
  <si>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</si>
  <si>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</si>
  <si>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</si>
  <si>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</si>
  <si>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</si>
  <si>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</si>
  <si>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</si>
  <si>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</si>
  <si>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</si>
  <si>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</si>
  <si>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</si>
  <si>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</si>
  <si>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</si>
  <si>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</si>
  <si>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</si>
  <si>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</si>
  <si>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</si>
  <si>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</si>
  <si>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</si>
  <si>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</si>
  <si>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</si>
  <si>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</si>
  <si>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</si>
  <si>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</si>
  <si>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</si>
  <si>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</si>
  <si>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</si>
  <si>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</si>
  <si>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</si>
  <si>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</si>
  <si>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</si>
  <si>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</si>
  <si>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</si>
  <si>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</si>
  <si>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</si>
  <si>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</si>
  <si>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</si>
  <si>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</si>
  <si>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</si>
  <si>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</si>
  <si>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</si>
  <si>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</si>
  <si>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</si>
  <si>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</si>
  <si>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</si>
  <si>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</si>
  <si>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</si>
  <si>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</si>
  <si>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</si>
  <si>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</si>
  <si>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</si>
  <si>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</si>
  <si>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</si>
  <si>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</si>
  <si>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</si>
  <si>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</si>
  <si>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</si>
  <si>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</si>
  <si>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</si>
  <si>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</si>
  <si>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</si>
  <si>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</si>
  <si>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</si>
  <si>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</si>
  <si>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</si>
  <si>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</si>
  <si>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</si>
  <si>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</si>
  <si>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</si>
  <si>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</si>
  <si>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</si>
  <si>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</si>
  <si>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</si>
  <si>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</si>
  <si>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</si>
  <si>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</si>
  <si>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</si>
  <si>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</si>
  <si>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</si>
  <si>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</si>
  <si>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</si>
  <si>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</si>
  <si>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</si>
  <si>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</si>
  <si>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</si>
  <si>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</si>
  <si>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</si>
  <si>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</si>
  <si>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</si>
  <si>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</si>
  <si>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</si>
  <si>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</si>
  <si>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</si>
  <si>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</si>
  <si>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</si>
  <si>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</si>
  <si>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</si>
  <si>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</si>
  <si>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</si>
  <si>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</si>
  <si>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</si>
  <si>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</si>
  <si>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</si>
  <si>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</si>
  <si>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</si>
  <si>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</si>
  <si>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</si>
  <si>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</si>
  <si>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</si>
  <si>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</si>
  <si>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</si>
  <si>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</si>
  <si>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</si>
  <si>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</si>
  <si>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</si>
  <si>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</si>
  <si>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</si>
  <si>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</si>
  <si>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</si>
  <si>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</si>
  <si>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</si>
  <si>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</si>
  <si>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</si>
  <si>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</si>
  <si>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</si>
  <si>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</si>
  <si>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</si>
  <si>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</si>
  <si>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</si>
  <si>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</si>
  <si>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</si>
  <si>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</si>
  <si>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</si>
  <si>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</si>
  <si>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</si>
  <si>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</si>
  <si>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</si>
  <si>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</si>
  <si>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</si>
  <si>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</si>
  <si>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</si>
  <si>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</si>
  <si>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</si>
  <si>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</si>
  <si>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</si>
  <si>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</si>
  <si>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</si>
  <si>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</si>
  <si>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</si>
  <si>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</si>
  <si>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</si>
  <si>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</si>
  <si>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</si>
  <si>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</si>
  <si>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</si>
  <si>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</si>
  <si>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</si>
  <si>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</si>
  <si>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</si>
  <si>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</si>
  <si>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</si>
  <si>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</si>
  <si>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</si>
  <si>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</si>
  <si>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</si>
  <si>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</si>
  <si>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</si>
  <si>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</si>
  <si>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</si>
  <si>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</si>
  <si>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</si>
  <si>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</si>
  <si>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</si>
  <si>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</si>
  <si>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</si>
  <si>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</si>
  <si>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</si>
  <si>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</si>
  <si>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</si>
  <si>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</si>
  <si>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</si>
  <si>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</si>
  <si>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</si>
  <si>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</si>
  <si>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</si>
  <si>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</si>
  <si>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</si>
  <si>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</si>
  <si>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</si>
  <si>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</si>
  <si>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</si>
  <si>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</si>
  <si>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</si>
  <si>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</si>
  <si>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</si>
  <si>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</si>
  <si>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</si>
  <si>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</si>
  <si>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</si>
  <si>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</si>
  <si>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</si>
  <si>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</si>
  <si>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</si>
  <si>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</si>
  <si>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</si>
  <si>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</si>
  <si>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</si>
  <si>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</si>
  <si>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</si>
  <si>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</si>
  <si>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</si>
  <si>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</si>
  <si>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</si>
  <si>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</si>
  <si>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</si>
  <si>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</si>
  <si>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</si>
  <si>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</si>
  <si>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</si>
  <si>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</si>
  <si>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</si>
  <si>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</si>
  <si>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</si>
  <si>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</si>
  <si>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</si>
  <si>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</si>
  <si>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</si>
  <si>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</si>
  <si>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</si>
  <si>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</si>
  <si>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</si>
  <si>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</si>
  <si>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</si>
  <si>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</si>
  <si>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</si>
  <si>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</si>
  <si>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</si>
  <si>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</si>
  <si>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</si>
  <si>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</si>
  <si>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</si>
  <si>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</si>
  <si>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</si>
  <si>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</si>
  <si>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</si>
  <si>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</si>
  <si>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</si>
  <si>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</si>
  <si>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</si>
  <si>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</si>
  <si>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</si>
  <si>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</si>
  <si>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</si>
  <si>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</si>
  <si>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</si>
  <si>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</si>
  <si>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</si>
  <si>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</si>
  <si>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</si>
  <si>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</si>
  <si>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</si>
  <si>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</si>
  <si>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</si>
  <si>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</si>
  <si>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</si>
  <si>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</si>
  <si>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</si>
  <si>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</si>
  <si>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</si>
  <si>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</si>
  <si>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</si>
  <si>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</si>
  <si>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</si>
  <si>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</si>
  <si>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</si>
  <si>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</si>
  <si>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</si>
  <si>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</si>
  <si>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</si>
  <si>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</si>
  <si>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</si>
  <si>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</si>
  <si>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</si>
  <si>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</si>
  <si>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</si>
  <si>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</si>
  <si>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</si>
  <si>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</si>
  <si>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</si>
  <si>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</si>
  <si>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</si>
  <si>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</si>
  <si>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</si>
  <si>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</si>
  <si>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</si>
  <si>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</si>
  <si>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</si>
  <si>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</si>
  <si>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</si>
  <si>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</si>
  <si>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</si>
  <si>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</si>
  <si>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</si>
  <si>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</si>
  <si>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</si>
  <si>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</si>
  <si>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</si>
  <si>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</si>
  <si>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</si>
  <si>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</si>
  <si>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</si>
  <si>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</si>
  <si>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</si>
  <si>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</si>
  <si>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</si>
  <si>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</si>
  <si>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</si>
  <si>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</si>
  <si>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</si>
  <si>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</si>
  <si>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</si>
  <si>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</si>
  <si>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</si>
  <si>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</si>
  <si>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</si>
  <si>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</si>
  <si>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</si>
  <si>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</si>
  <si>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</si>
  <si>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</si>
  <si>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</si>
  <si>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</si>
  <si>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</si>
  <si>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</si>
  <si>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</si>
  <si>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</si>
  <si>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</si>
  <si>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</si>
  <si>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</si>
  <si>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</si>
  <si>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</si>
  <si>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</si>
  <si>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</si>
  <si>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</si>
  <si>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</si>
  <si>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</si>
  <si>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</si>
  <si>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</si>
  <si>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</si>
  <si>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</si>
  <si>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</si>
  <si>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</si>
  <si>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</si>
  <si>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</si>
  <si>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</si>
  <si>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</si>
  <si>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</si>
  <si>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</si>
  <si>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</si>
  <si>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</si>
  <si>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</si>
  <si>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</si>
  <si>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</si>
  <si>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</si>
  <si>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</si>
  <si>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</si>
  <si>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</si>
  <si>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</si>
  <si>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</si>
  <si>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</si>
  <si>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</si>
  <si>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</si>
  <si>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</si>
  <si>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</si>
  <si>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</si>
  <si>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</si>
  <si>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</si>
  <si>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</si>
  <si>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</si>
  <si>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</si>
  <si>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</si>
  <si>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</si>
  <si>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</si>
  <si>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</si>
  <si>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</si>
  <si>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</si>
  <si>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</si>
  <si>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</si>
  <si>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</si>
  <si>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</si>
  <si>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</si>
  <si>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</si>
  <si>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</si>
  <si>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</si>
  <si>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</si>
  <si>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</si>
  <si>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</si>
  <si>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</si>
  <si>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</si>
  <si>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</si>
  <si>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</si>
  <si>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</si>
  <si>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</si>
  <si>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</si>
  <si>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</si>
  <si>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</si>
  <si>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</si>
  <si>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</si>
  <si>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</si>
  <si>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</si>
  <si>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</si>
  <si>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</si>
  <si>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</si>
  <si>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</si>
  <si>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</si>
  <si>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</si>
  <si>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</si>
  <si>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</si>
  <si>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</si>
  <si>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</si>
  <si>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</si>
  <si>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</si>
  <si>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</si>
  <si>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</si>
  <si>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</si>
  <si>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</si>
  <si>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</si>
  <si>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</si>
  <si>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</si>
  <si>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</si>
  <si>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</si>
  <si>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</si>
  <si>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</si>
  <si>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</si>
  <si>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</si>
  <si>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</si>
  <si>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</si>
  <si>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</si>
  <si>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</si>
  <si>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</si>
  <si>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</si>
  <si>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</si>
  <si>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</si>
  <si>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</si>
  <si>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</si>
  <si>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</si>
  <si>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</si>
  <si>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</si>
  <si>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</si>
  <si>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</si>
  <si>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</si>
  <si>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</si>
  <si>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</si>
  <si>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</si>
  <si>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</si>
  <si>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</si>
  <si>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</si>
  <si>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</si>
  <si>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</si>
  <si>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</si>
  <si>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</si>
  <si>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</si>
  <si>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</si>
  <si>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</si>
  <si>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</si>
  <si>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</si>
  <si>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</si>
  <si>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</si>
  <si>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</si>
  <si>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</si>
  <si>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</si>
  <si>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</si>
  <si>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</si>
  <si>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</si>
  <si>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</si>
  <si>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</si>
  <si>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</si>
  <si>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</si>
  <si>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</si>
  <si>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</si>
  <si>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</si>
  <si>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</si>
  <si>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</si>
  <si>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</si>
  <si>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</si>
  <si>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</si>
  <si>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</si>
  <si>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</si>
  <si>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</si>
  <si>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</si>
  <si>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</si>
  <si>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</si>
  <si>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</si>
  <si>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</si>
  <si>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</si>
  <si>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</si>
  <si>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</si>
  <si>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</si>
  <si>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</si>
  <si>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</si>
  <si>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</si>
  <si>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</si>
  <si>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</si>
  <si>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</si>
  <si>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</si>
  <si>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</si>
  <si>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</si>
  <si>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</si>
  <si>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</si>
  <si>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</si>
  <si>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</si>
  <si>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</si>
  <si>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</si>
  <si>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</si>
  <si>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</si>
  <si>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</si>
  <si>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</si>
  <si>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</si>
  <si>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</si>
  <si>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</si>
  <si>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</si>
  <si>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</si>
  <si>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</si>
  <si>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</si>
  <si>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</si>
  <si>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</si>
  <si>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</si>
  <si>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</si>
  <si>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</si>
  <si>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</si>
  <si>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</si>
  <si>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</si>
  <si>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</si>
  <si>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</si>
  <si>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</si>
  <si>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</si>
  <si>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</si>
  <si>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</si>
  <si>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</si>
  <si>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</si>
  <si>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</si>
  <si>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</si>
  <si>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</si>
  <si>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</si>
  <si>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</si>
  <si>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</si>
  <si>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</si>
  <si>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</si>
  <si>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</si>
  <si>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</si>
  <si>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</si>
  <si>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</si>
  <si>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</si>
  <si>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</si>
  <si>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</si>
  <si>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</si>
  <si>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</si>
  <si>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</si>
  <si>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</si>
  <si>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</si>
  <si>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</si>
  <si>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</si>
  <si>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</si>
  <si>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</si>
  <si>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</si>
  <si>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</si>
  <si>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</si>
  <si>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</si>
  <si>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</si>
  <si>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</si>
  <si>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</si>
  <si>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</si>
  <si>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</si>
  <si>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</si>
  <si>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</si>
  <si>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</si>
  <si>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</si>
  <si>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</si>
  <si>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</si>
  <si>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</si>
  <si>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</si>
  <si>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</si>
  <si>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</si>
  <si>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</si>
  <si>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</si>
  <si>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</si>
  <si>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</si>
  <si>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</si>
  <si>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</si>
  <si>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</si>
  <si>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</si>
  <si>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</si>
  <si>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</si>
  <si>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</si>
  <si>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</si>
  <si>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</si>
  <si>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</si>
  <si>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</si>
  <si>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</si>
  <si>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</si>
  <si>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</si>
  <si>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</si>
  <si>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</si>
  <si>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</si>
  <si>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</si>
  <si>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</si>
  <si>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</si>
  <si>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</si>
  <si>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</si>
  <si>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</si>
  <si>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</si>
  <si>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</si>
  <si>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</si>
  <si>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</si>
  <si>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</si>
  <si>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</si>
  <si>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</si>
  <si>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</si>
  <si>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</si>
  <si>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</si>
  <si>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</si>
  <si>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</si>
  <si>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</si>
  <si>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</si>
  <si>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</si>
  <si>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</si>
  <si>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</si>
  <si>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</si>
  <si>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</si>
  <si>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</si>
  <si>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</si>
  <si>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</si>
  <si>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</si>
  <si>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</si>
  <si>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</si>
  <si>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</si>
  <si>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</si>
  <si>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</si>
  <si>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</si>
  <si>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</si>
  <si>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</si>
  <si>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</si>
  <si>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</si>
  <si>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</si>
  <si>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</si>
  <si>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</si>
  <si>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</si>
  <si>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</si>
  <si>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</si>
  <si>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</si>
  <si>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</si>
  <si>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</si>
  <si>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</si>
  <si>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</si>
  <si>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</si>
  <si>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</si>
  <si>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</si>
  <si>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</si>
  <si>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</si>
  <si>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</si>
  <si>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</si>
  <si>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</si>
  <si>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</si>
  <si>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</si>
  <si>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</si>
  <si>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</si>
  <si>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</si>
  <si>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</si>
  <si>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</si>
  <si>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</si>
  <si>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</si>
  <si>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</si>
  <si>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</si>
  <si>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</si>
  <si>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</si>
  <si>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</si>
  <si>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</si>
  <si>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</si>
  <si>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</si>
  <si>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</si>
  <si>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</si>
  <si>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</si>
  <si>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</si>
  <si>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</si>
  <si>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</si>
  <si>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</si>
  <si>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</si>
  <si>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</si>
  <si>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</si>
  <si>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</si>
  <si>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</si>
  <si>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</si>
  <si>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</si>
  <si>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</si>
  <si>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</si>
  <si>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</si>
  <si>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</si>
  <si>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</si>
  <si>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</si>
  <si>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</si>
  <si>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</si>
  <si>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</si>
  <si>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</si>
  <si>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</si>
  <si>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</si>
  <si>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</si>
  <si>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</si>
  <si>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</si>
  <si>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</si>
  <si>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</si>
  <si>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</si>
  <si>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</si>
  <si>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</si>
  <si>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</si>
  <si>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</si>
  <si>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</si>
  <si>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</si>
  <si>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</si>
  <si>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</si>
  <si>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</si>
  <si>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</si>
  <si>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</si>
  <si>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</si>
  <si>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</si>
  <si>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</si>
  <si>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</si>
  <si>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</si>
  <si>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</si>
  <si>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</si>
  <si>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</si>
  <si>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</si>
  <si>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</si>
  <si>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</si>
  <si>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</si>
  <si>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</si>
  <si>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</si>
  <si>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</si>
  <si>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</si>
  <si>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</si>
  <si>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</si>
  <si>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</si>
  <si>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</si>
  <si>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</si>
  <si>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</si>
  <si>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</si>
  <si>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</si>
  <si>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</si>
  <si>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</si>
  <si>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</si>
  <si>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</si>
  <si>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</si>
  <si>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</si>
  <si>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</si>
  <si>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</si>
  <si>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</si>
  <si>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</si>
  <si>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</si>
  <si>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</si>
  <si>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</si>
  <si>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</si>
  <si>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</si>
  <si>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</si>
  <si>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</si>
  <si>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</si>
  <si>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</si>
  <si>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</si>
  <si>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</si>
  <si>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</si>
  <si>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</si>
  <si>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</si>
  <si>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</si>
  <si>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</si>
  <si>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</si>
  <si>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</si>
  <si>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</si>
  <si>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</si>
  <si>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</si>
  <si>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</si>
  <si>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</si>
  <si>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</si>
  <si>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</si>
  <si>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</si>
  <si>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</si>
  <si>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</si>
  <si>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</si>
  <si>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</si>
  <si>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</si>
  <si>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</si>
  <si>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</si>
  <si>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</si>
  <si>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</si>
  <si>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</si>
  <si>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</si>
  <si>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</si>
  <si>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</si>
  <si>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</si>
  <si>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</si>
  <si>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</si>
  <si>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</si>
  <si>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</si>
  <si>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</si>
  <si>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</si>
  <si>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</si>
  <si>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</si>
  <si>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</si>
  <si>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</si>
  <si>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</si>
  <si>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</si>
  <si>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</si>
  <si>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</si>
  <si>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</si>
  <si>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</si>
  <si>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</si>
  <si>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</si>
  <si>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</si>
  <si>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</si>
  <si>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</si>
  <si>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</si>
  <si>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</si>
  <si>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</si>
  <si>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</si>
  <si>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</si>
  <si>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</si>
  <si>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</si>
  <si>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</si>
  <si>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</si>
  <si>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</si>
  <si>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</si>
  <si>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</si>
  <si>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</si>
  <si>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</si>
  <si>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</si>
  <si>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</si>
  <si>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</si>
  <si>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</si>
  <si>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</si>
  <si>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</si>
  <si>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</si>
  <si>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</si>
  <si>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</si>
  <si>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</si>
  <si>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</si>
  <si>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</si>
  <si>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</si>
  <si>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</si>
  <si>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</si>
  <si>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</si>
  <si>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</si>
  <si>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</si>
  <si>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</si>
  <si>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</si>
  <si>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</si>
  <si>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</si>
  <si>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</si>
  <si>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</si>
  <si>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</si>
  <si>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</si>
  <si>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</si>
  <si>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</si>
  <si>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</si>
  <si>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</si>
  <si>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</si>
  <si>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</si>
  <si>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</si>
  <si>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</si>
  <si>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</si>
  <si>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</si>
  <si>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</si>
  <si>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</si>
  <si>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</si>
  <si>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</si>
  <si>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</si>
  <si>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</si>
  <si>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</si>
  <si>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</si>
  <si>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</si>
  <si>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</si>
  <si>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</si>
  <si>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</si>
  <si>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</si>
  <si>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</si>
  <si>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</si>
  <si>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</si>
  <si>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</si>
  <si>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</si>
  <si>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</si>
  <si>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</si>
  <si>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</si>
  <si>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</si>
  <si>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</si>
  <si>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</si>
  <si>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</si>
  <si>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</si>
  <si>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</si>
  <si>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</si>
  <si>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</si>
  <si>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</si>
  <si>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</si>
  <si>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</si>
  <si>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</si>
  <si>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</si>
  <si>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</si>
  <si>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</si>
  <si>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</si>
  <si>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</si>
  <si>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</si>
  <si>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</si>
  <si>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</si>
  <si>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</si>
  <si>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</si>
  <si>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</si>
  <si>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</si>
  <si>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</si>
  <si>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</si>
  <si>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</si>
  <si>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</si>
  <si>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</si>
  <si>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</si>
  <si>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</si>
  <si>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</si>
  <si>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</si>
  <si>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</si>
  <si>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</si>
  <si>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</si>
  <si>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</si>
  <si>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</si>
  <si>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</si>
  <si>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</si>
  <si>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</si>
  <si>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</si>
  <si>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</si>
  <si>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</si>
  <si>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</si>
  <si>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</si>
  <si>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</si>
  <si>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</si>
  <si>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</si>
  <si>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</si>
  <si>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</si>
  <si>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</si>
  <si>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</si>
  <si>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</si>
  <si>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</si>
  <si>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</si>
  <si>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</si>
  <si>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</si>
  <si>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</si>
  <si>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</si>
  <si>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</si>
  <si>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</si>
  <si>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</si>
  <si>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</si>
  <si>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</si>
  <si>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</si>
  <si>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</si>
  <si>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</si>
  <si>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</si>
  <si>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</si>
  <si>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</si>
  <si>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</si>
  <si>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</si>
  <si>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</si>
  <si>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</si>
  <si>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</si>
  <si>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</si>
  <si>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</si>
  <si>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</si>
  <si>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</si>
  <si>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</si>
  <si>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</si>
  <si>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</si>
  <si>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</si>
  <si>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</si>
  <si>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</si>
  <si>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</si>
  <si>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</si>
  <si>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</si>
  <si>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</si>
  <si>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</si>
  <si>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</si>
  <si>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</si>
  <si>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</si>
  <si>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</si>
  <si>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</si>
  <si>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</si>
  <si>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</si>
  <si>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</si>
  <si>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</si>
  <si>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</si>
  <si>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</si>
  <si>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</si>
  <si>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</si>
  <si>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</si>
  <si>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</si>
  <si>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</si>
  <si>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</si>
  <si>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</si>
  <si>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</si>
  <si>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</si>
  <si>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</si>
  <si>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</si>
  <si>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</si>
  <si>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</si>
  <si>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</si>
  <si>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</si>
  <si>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</si>
  <si>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</si>
  <si>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</si>
  <si>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</si>
  <si>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</si>
  <si>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</si>
  <si>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</si>
  <si>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</si>
  <si>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</si>
  <si>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</si>
  <si>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</si>
  <si>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</si>
  <si>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</si>
  <si>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</si>
  <si>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</si>
  <si>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</si>
  <si>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</si>
  <si>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</si>
  <si>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</si>
  <si>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</si>
  <si>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</si>
  <si>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</si>
  <si>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</si>
  <si>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</si>
  <si>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</si>
  <si>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</si>
  <si>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</si>
  <si>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</si>
  <si>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</si>
  <si>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</si>
  <si>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</si>
  <si>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</si>
  <si>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</si>
  <si>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</si>
  <si>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</si>
  <si>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</si>
  <si>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</si>
  <si>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</si>
  <si>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</si>
  <si>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</si>
  <si>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</si>
  <si>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</si>
  <si>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</si>
  <si>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</si>
  <si>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</si>
  <si>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</si>
  <si>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</si>
  <si>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</si>
  <si>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</si>
  <si>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</si>
  <si>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</si>
  <si>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</si>
  <si>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</si>
  <si>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</si>
  <si>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</si>
  <si>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</si>
  <si>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</si>
  <si>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</si>
  <si>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</si>
  <si>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</si>
  <si>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</si>
  <si>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</si>
  <si>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</si>
  <si>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</si>
  <si>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</si>
  <si>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</si>
  <si>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</si>
  <si>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</si>
  <si>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</si>
  <si>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</si>
  <si>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</si>
  <si>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</si>
  <si>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</si>
  <si>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</si>
  <si>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</si>
  <si>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</si>
  <si>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</si>
  <si>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</si>
  <si>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</si>
  <si>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</si>
  <si>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</si>
  <si>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</si>
  <si>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</si>
  <si>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</si>
  <si>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</si>
  <si>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</si>
  <si>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</si>
  <si>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</si>
  <si>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</si>
  <si>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</si>
  <si>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</si>
  <si>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</si>
  <si>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</si>
  <si>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</si>
  <si>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</si>
  <si>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</si>
  <si>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</si>
  <si>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</si>
  <si>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</si>
  <si>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</si>
  <si>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</si>
  <si>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</si>
  <si>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</si>
  <si>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</si>
  <si>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</si>
  <si>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</si>
  <si>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</si>
  <si>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</si>
  <si>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</si>
  <si>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</si>
  <si>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</si>
  <si>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</si>
  <si>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</si>
  <si>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</si>
  <si>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</si>
  <si>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</si>
  <si>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</si>
  <si>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</si>
  <si>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</si>
  <si>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</si>
  <si>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</si>
  <si>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</si>
  <si>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</si>
  <si>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</si>
  <si>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</si>
  <si>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</si>
  <si>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</si>
  <si>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</si>
  <si>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</si>
  <si>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</si>
  <si>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</si>
  <si>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</si>
  <si>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</si>
  <si>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</si>
  <si>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</si>
  <si>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</si>
  <si>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</si>
  <si>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</si>
  <si>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</si>
  <si>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</si>
  <si>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</si>
  <si>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</si>
  <si>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</si>
  <si>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</si>
  <si>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</si>
  <si>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</si>
  <si>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</si>
  <si>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</si>
  <si>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</si>
  <si>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</si>
  <si>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</si>
  <si>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</si>
  <si>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</si>
  <si>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</si>
  <si>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</si>
  <si>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</si>
  <si>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</si>
  <si>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</si>
  <si>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</si>
  <si>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</si>
  <si>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</si>
  <si>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</si>
  <si>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</si>
  <si>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</si>
  <si>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</si>
  <si>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</si>
  <si>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</si>
  <si>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</si>
  <si>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</si>
  <si>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</si>
  <si>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</si>
  <si>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</si>
  <si>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</si>
  <si>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</si>
  <si>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</si>
  <si>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</si>
  <si>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</si>
  <si>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</si>
  <si>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</si>
  <si>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</si>
  <si>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</si>
  <si>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</si>
  <si>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</si>
  <si>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</si>
  <si>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</si>
  <si>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</si>
  <si>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</si>
  <si>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</si>
  <si>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</si>
  <si>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</si>
  <si>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</si>
  <si>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</si>
  <si>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</si>
  <si>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</si>
  <si>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</si>
  <si>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</si>
  <si>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</si>
  <si>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</si>
  <si>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</si>
  <si>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</si>
  <si>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</si>
  <si>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</si>
  <si>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</si>
  <si>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</si>
  <si>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</si>
  <si>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</si>
  <si>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</si>
  <si>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</si>
  <si>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</si>
  <si>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</si>
  <si>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</si>
  <si>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</si>
  <si>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</si>
  <si>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</si>
  <si>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</si>
  <si>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</si>
  <si>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</si>
  <si>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</si>
  <si>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</si>
  <si>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</si>
  <si>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</si>
  <si>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</si>
  <si>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</si>
  <si>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</si>
  <si>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</si>
  <si>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</si>
  <si>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</si>
  <si>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</si>
  <si>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</si>
  <si>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</si>
  <si>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</si>
  <si>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</si>
  <si>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</si>
  <si>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</si>
  <si>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</si>
  <si>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</si>
  <si>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</si>
  <si>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</si>
  <si>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</si>
  <si>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</si>
  <si>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</si>
  <si>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</si>
  <si>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</si>
  <si>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</si>
  <si>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</si>
  <si>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</si>
  <si>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</si>
  <si>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</si>
  <si>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</si>
  <si>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</si>
  <si>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</si>
  <si>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</si>
  <si>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</si>
  <si>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</si>
  <si>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</si>
  <si>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</si>
  <si>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</si>
  <si>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</si>
  <si>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</si>
  <si>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</si>
  <si>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</si>
  <si>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</si>
  <si>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</si>
  <si>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</si>
  <si>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</si>
  <si>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</si>
  <si>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</si>
  <si>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</si>
  <si>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</si>
  <si>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</si>
  <si>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</si>
  <si>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</si>
  <si>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</si>
  <si>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</si>
  <si>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</si>
  <si>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</si>
  <si>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</si>
  <si>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</si>
  <si>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</si>
  <si>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</si>
  <si>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</si>
  <si>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</si>
  <si>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</si>
  <si>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</si>
  <si>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</si>
  <si>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</si>
  <si>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</si>
  <si>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</si>
  <si>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</si>
  <si>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</si>
  <si>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</si>
  <si>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</si>
  <si>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</si>
  <si>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</si>
  <si>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</si>
  <si>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</si>
  <si>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</si>
  <si>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</si>
  <si>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</si>
  <si>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</si>
  <si>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</si>
  <si>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</si>
  <si>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</si>
  <si>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</si>
  <si>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</si>
  <si>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</si>
  <si>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</si>
  <si>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</si>
  <si>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</si>
  <si>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</si>
  <si>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</si>
  <si>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</si>
  <si>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</si>
  <si>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</si>
  <si>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</si>
  <si>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</si>
  <si>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</si>
  <si>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</si>
  <si>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</si>
  <si>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</si>
  <si>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</si>
  <si>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</si>
  <si>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</si>
  <si>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</si>
  <si>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</si>
  <si>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</si>
  <si>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</si>
  <si>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</si>
  <si>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</si>
  <si>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</si>
  <si>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</si>
  <si>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</si>
  <si>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</si>
  <si>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</si>
  <si>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</si>
  <si>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</si>
  <si>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</si>
  <si>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</si>
  <si>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</si>
  <si>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</si>
  <si>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</si>
  <si>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</si>
  <si>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</si>
  <si>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</si>
  <si>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</si>
  <si>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</si>
  <si>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</si>
  <si>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</si>
  <si>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</si>
  <si>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</si>
  <si>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</si>
  <si>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</si>
  <si>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</si>
  <si>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</si>
  <si>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</si>
  <si>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</si>
  <si>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</si>
  <si>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</si>
  <si>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</si>
  <si>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</si>
  <si>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</si>
  <si>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</si>
  <si>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</si>
  <si>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</si>
  <si>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</si>
  <si>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</si>
  <si>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</si>
  <si>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</si>
  <si>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</si>
  <si>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</si>
  <si>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</si>
  <si>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</si>
  <si>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</si>
  <si>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</si>
  <si>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</si>
  <si>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</si>
  <si>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</si>
  <si>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</si>
  <si>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</si>
  <si>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</si>
  <si>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</si>
  <si>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</si>
  <si>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</si>
  <si>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</si>
  <si>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</si>
  <si>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</si>
  <si>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</si>
  <si>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</si>
  <si>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</si>
  <si>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</si>
  <si>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</si>
  <si>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</si>
  <si>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</si>
  <si>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</si>
  <si>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</si>
  <si>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</si>
  <si>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</si>
  <si>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</si>
  <si>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</si>
  <si>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</si>
  <si>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</si>
  <si>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</si>
  <si>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</si>
  <si>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</si>
  <si>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</si>
  <si>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</si>
  <si>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</si>
  <si>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</si>
  <si>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</si>
  <si>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</si>
  <si>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</si>
  <si>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</si>
  <si>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</si>
  <si>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</si>
  <si>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</si>
  <si>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</si>
  <si>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</si>
  <si>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</si>
  <si>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</si>
  <si>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</si>
  <si>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</si>
  <si>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</si>
  <si>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</si>
  <si>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</si>
  <si>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</si>
  <si>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</si>
  <si>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</si>
  <si>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</si>
  <si>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</si>
  <si>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</si>
  <si>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</si>
  <si>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</si>
  <si>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</si>
  <si>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</si>
  <si>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</si>
  <si>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</si>
  <si>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</si>
  <si>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</si>
  <si>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</si>
  <si>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</si>
  <si>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</si>
  <si>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</si>
  <si>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</si>
  <si>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</si>
  <si>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</si>
  <si>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</si>
  <si>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</si>
  <si>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</si>
  <si>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</si>
  <si>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</si>
  <si>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</si>
  <si>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</si>
  <si>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</si>
  <si>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</si>
  <si>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</si>
  <si>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</si>
  <si>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</si>
  <si>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</si>
  <si>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</si>
  <si>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</si>
  <si>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</si>
  <si>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</si>
  <si>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</si>
  <si>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</si>
  <si>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</si>
  <si>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</si>
  <si>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</si>
  <si>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</si>
  <si>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</si>
  <si>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</si>
  <si>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</si>
  <si>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</si>
  <si>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</si>
  <si>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</si>
  <si>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</si>
  <si>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</si>
  <si>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</si>
  <si>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</si>
  <si>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</si>
  <si>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</si>
  <si>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</si>
  <si>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</si>
  <si>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</si>
  <si>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</si>
  <si>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</si>
  <si>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</si>
  <si>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</si>
  <si>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</si>
  <si>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</si>
  <si>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</si>
  <si>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</si>
  <si>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</si>
  <si>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</si>
  <si>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</si>
  <si>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</si>
  <si>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</si>
  <si>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</si>
  <si>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</si>
  <si>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</si>
  <si>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</si>
  <si>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</si>
  <si>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</si>
  <si>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</si>
  <si>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</si>
  <si>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</si>
  <si>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</si>
  <si>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</si>
  <si>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</si>
  <si>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</si>
  <si>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</si>
  <si>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</si>
  <si>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</si>
  <si>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</si>
  <si>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</si>
  <si>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</si>
  <si>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</si>
  <si>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</si>
  <si>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</si>
  <si>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</si>
  <si>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</si>
  <si>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</si>
  <si>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</si>
  <si>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</si>
  <si>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</si>
  <si>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</si>
  <si>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</si>
  <si>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</si>
  <si>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</si>
  <si>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</si>
  <si>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</si>
  <si>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</si>
  <si>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</si>
  <si>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</si>
  <si>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</si>
  <si>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</si>
  <si>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</si>
  <si>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</si>
  <si>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</si>
  <si>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</si>
  <si>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</si>
  <si>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</si>
  <si>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</si>
  <si>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</si>
  <si>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</si>
  <si>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</si>
  <si>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</si>
  <si>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</si>
  <si>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</si>
  <si>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</si>
  <si>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</si>
  <si>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</si>
  <si>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</si>
  <si>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</si>
  <si>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</si>
  <si>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</si>
  <si>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</si>
  <si>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</si>
  <si>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</si>
  <si>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</si>
  <si>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</si>
  <si>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</si>
  <si>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</si>
  <si>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</si>
  <si>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</si>
  <si>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</si>
  <si>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</si>
  <si>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</si>
  <si>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</si>
  <si>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</si>
  <si>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</si>
  <si>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</si>
  <si>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</si>
  <si>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</si>
  <si>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</si>
  <si>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</si>
  <si>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</si>
  <si>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</si>
  <si>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</si>
  <si>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</si>
  <si>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</si>
  <si>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</si>
  <si>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</si>
  <si>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</si>
  <si>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</si>
  <si>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</si>
  <si>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</si>
  <si>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</si>
  <si>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</si>
  <si>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</si>
  <si>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</si>
  <si>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</si>
  <si>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</si>
  <si>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</si>
  <si>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</si>
  <si>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</si>
  <si>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</si>
  <si>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</si>
  <si>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</si>
  <si>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</si>
  <si>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</si>
  <si>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</si>
  <si>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</si>
  <si>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</si>
  <si>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</si>
  <si>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</si>
  <si>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</si>
  <si>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</si>
  <si>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</si>
  <si>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</si>
  <si>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</si>
  <si>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</si>
  <si>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</si>
  <si>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</si>
  <si>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</si>
  <si>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</si>
  <si>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</si>
  <si>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</si>
  <si>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</si>
  <si>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</si>
  <si>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</si>
  <si>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</si>
  <si>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</si>
  <si>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</si>
  <si>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</si>
  <si>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</si>
  <si>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</si>
  <si>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</si>
  <si>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</si>
  <si>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</si>
  <si>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</si>
  <si>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</si>
  <si>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</si>
  <si>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</si>
  <si>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</si>
  <si>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</si>
  <si>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</si>
  <si>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</si>
  <si>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</si>
  <si>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</si>
  <si>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</si>
  <si>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</si>
  <si>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</si>
  <si>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</si>
  <si>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</si>
  <si>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</si>
  <si>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</si>
  <si>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</si>
  <si>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</si>
  <si>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</si>
  <si>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</si>
  <si>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</si>
  <si>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</si>
  <si>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</si>
  <si>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</si>
  <si>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</si>
  <si>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</si>
  <si>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</si>
  <si>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</si>
  <si>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</si>
  <si>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</si>
  <si>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</si>
  <si>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</si>
  <si>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</si>
  <si>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</si>
  <si>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</si>
  <si>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</si>
  <si>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</si>
  <si>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</si>
  <si>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</si>
  <si>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</si>
  <si>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</si>
  <si>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</si>
  <si>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</si>
  <si>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</si>
  <si>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</si>
  <si>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</si>
  <si>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</si>
  <si>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</si>
  <si>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</si>
  <si>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</si>
  <si>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</si>
  <si>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</si>
  <si>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</si>
  <si>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</si>
  <si>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</si>
  <si>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</si>
  <si>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</si>
  <si>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</si>
  <si>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</si>
  <si>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</si>
  <si>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</si>
  <si>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</si>
  <si>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</si>
  <si>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</si>
  <si>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</si>
  <si>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</si>
  <si>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</si>
  <si>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</si>
  <si>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</si>
  <si>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</si>
  <si>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</si>
  <si>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</si>
  <si>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</si>
  <si>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</si>
  <si>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</si>
  <si>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</si>
  <si>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</si>
  <si>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</si>
  <si>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</si>
  <si>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</si>
  <si>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</si>
  <si>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</si>
  <si>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</si>
  <si>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</si>
  <si>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</si>
  <si>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</si>
  <si>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</si>
  <si>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</si>
  <si>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</si>
  <si>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</si>
  <si>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</si>
  <si>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</si>
  <si>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</si>
  <si>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</si>
  <si>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</si>
  <si>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</si>
  <si>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</si>
  <si>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</si>
  <si>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</si>
  <si>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</si>
  <si>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</si>
  <si>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</si>
  <si>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</si>
  <si>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</si>
  <si>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</si>
  <si>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</si>
  <si>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</si>
  <si>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</si>
  <si>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</si>
  <si>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</si>
  <si>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</si>
  <si>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</si>
  <si>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</si>
  <si>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</si>
  <si>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</si>
  <si>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</si>
  <si>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</si>
  <si>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</si>
  <si>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</si>
  <si>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</si>
  <si>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</si>
  <si>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</si>
  <si>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</si>
  <si>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</si>
  <si>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</si>
  <si>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</si>
  <si>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</si>
  <si>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</si>
  <si>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</si>
  <si>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</si>
  <si>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</si>
  <si>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</si>
  <si>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</si>
  <si>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</si>
  <si>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</si>
  <si>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</si>
  <si>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</si>
  <si>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</si>
  <si>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</si>
  <si>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</si>
  <si>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</si>
  <si>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</si>
  <si>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</si>
  <si>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</si>
  <si>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</si>
  <si>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</si>
  <si>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</si>
  <si>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</si>
  <si>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</si>
  <si>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</si>
  <si>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</si>
  <si>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</si>
  <si>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</si>
  <si>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</si>
  <si>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</si>
  <si>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</si>
  <si>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</si>
  <si>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</si>
  <si>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</si>
  <si>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</si>
  <si>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</si>
  <si>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</si>
  <si>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</si>
  <si>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</si>
  <si>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</si>
  <si>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</si>
  <si>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</si>
  <si>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</si>
  <si>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</si>
  <si>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</si>
  <si>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</si>
  <si>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</si>
  <si>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</si>
  <si>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</si>
  <si>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</si>
  <si>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</si>
  <si>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</si>
  <si>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</si>
  <si>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</si>
  <si>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</si>
  <si>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</si>
  <si>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</si>
  <si>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</si>
  <si>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</si>
  <si>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</si>
  <si>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</si>
  <si>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</si>
  <si>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</si>
  <si>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</si>
  <si>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</si>
  <si>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</si>
  <si>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</si>
  <si>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</si>
  <si>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</si>
  <si>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</si>
  <si>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</si>
  <si>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</si>
  <si>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</si>
  <si>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</si>
  <si>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</si>
  <si>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</si>
  <si>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</si>
  <si>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</si>
  <si>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</si>
  <si>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</si>
  <si>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</si>
  <si>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</si>
  <si>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</si>
  <si>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</si>
  <si>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</si>
  <si>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</si>
  <si>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</si>
  <si>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</si>
  <si>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</si>
  <si>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</si>
  <si>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</si>
  <si>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</si>
  <si>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</si>
  <si>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</si>
  <si>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</si>
  <si>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</si>
  <si>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</si>
  <si>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</si>
  <si>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</si>
  <si>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</si>
  <si>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</si>
  <si>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</si>
  <si>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</si>
  <si>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</si>
  <si>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</si>
  <si>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</si>
  <si>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</si>
  <si>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</si>
  <si>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</si>
  <si>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</si>
  <si>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</si>
  <si>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</si>
  <si>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</si>
  <si>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</si>
  <si>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</si>
  <si>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</si>
  <si>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</si>
  <si>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</si>
  <si>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</si>
  <si>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</si>
  <si>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</si>
  <si>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</si>
  <si>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</si>
  <si>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</si>
  <si>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</si>
  <si>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</si>
  <si>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</si>
  <si>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</si>
  <si>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</si>
  <si>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</si>
  <si>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</si>
  <si>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</si>
  <si>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</si>
  <si>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</si>
  <si>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</si>
  <si>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</si>
  <si>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</si>
  <si>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</si>
  <si>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</si>
  <si>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</si>
  <si>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</si>
  <si>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</si>
  <si>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</si>
  <si>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</si>
  <si>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</si>
  <si>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</si>
  <si>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</si>
  <si>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</si>
  <si>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</si>
  <si>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</si>
  <si>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</si>
  <si>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</si>
  <si>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</si>
  <si>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</si>
  <si>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</si>
  <si>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</si>
  <si>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</si>
  <si>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</si>
  <si>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</si>
  <si>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</si>
  <si>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</si>
  <si>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</si>
  <si>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</si>
  <si>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</si>
  <si>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</si>
  <si>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</si>
  <si>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</si>
  <si>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</si>
  <si>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</si>
  <si>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</si>
  <si>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</si>
  <si>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</si>
  <si>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</si>
  <si>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</si>
  <si>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</si>
  <si>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</si>
  <si>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</si>
  <si>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</si>
  <si>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</si>
  <si>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</si>
  <si>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</si>
  <si>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</si>
  <si>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</si>
  <si>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</si>
  <si>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</si>
  <si>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</si>
  <si>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</si>
  <si>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</si>
  <si>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</si>
  <si>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</si>
  <si>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</si>
  <si>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</si>
  <si>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</si>
  <si>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</si>
  <si>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</si>
  <si>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</si>
  <si>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</si>
  <si>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</si>
  <si>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</si>
  <si>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</si>
  <si>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</si>
  <si>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</si>
  <si>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</si>
  <si>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</si>
  <si>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</si>
  <si>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</si>
  <si>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</si>
  <si>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</si>
  <si>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</si>
  <si>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</si>
  <si>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</si>
  <si>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</si>
  <si>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</si>
  <si>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</si>
  <si>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</si>
  <si>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</si>
  <si>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</si>
  <si>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</si>
  <si>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</si>
  <si>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</si>
  <si>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</si>
  <si>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</si>
  <si>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</si>
  <si>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</si>
  <si>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</si>
  <si>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</si>
  <si>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</si>
  <si>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</si>
  <si>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</si>
  <si>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</si>
  <si>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</si>
  <si>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</si>
  <si>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</si>
  <si>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</si>
  <si>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</si>
  <si>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</si>
  <si>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</si>
  <si>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</si>
  <si>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</si>
  <si>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</si>
  <si>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</si>
  <si>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</si>
  <si>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</si>
  <si>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</si>
  <si>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</si>
  <si>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</si>
  <si>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</si>
  <si>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</si>
  <si>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</si>
  <si>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</si>
  <si>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</si>
  <si>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</si>
  <si>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</si>
  <si>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</si>
  <si>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</si>
  <si>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</si>
  <si>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</si>
  <si>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</si>
  <si>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</si>
  <si>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</si>
  <si>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</si>
  <si>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</si>
  <si>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</si>
  <si>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</si>
  <si>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</si>
  <si>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</si>
  <si>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</si>
  <si>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</si>
  <si>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</si>
  <si>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</si>
  <si>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</si>
  <si>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</si>
  <si>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</si>
  <si>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</si>
  <si>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</si>
  <si>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</si>
  <si>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</si>
  <si>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</si>
  <si>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</si>
  <si>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</si>
  <si>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</si>
  <si>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</si>
  <si>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</si>
  <si>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</si>
  <si>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</si>
  <si>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</si>
  <si>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</si>
  <si>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</si>
  <si>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</si>
  <si>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</si>
  <si>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</si>
  <si>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</si>
  <si>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</si>
  <si>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</si>
  <si>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</si>
  <si>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</si>
  <si>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</si>
  <si>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</si>
  <si>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</si>
  <si>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</si>
  <si>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</si>
  <si>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</si>
  <si>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</si>
  <si>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</si>
  <si>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</si>
  <si>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</si>
  <si>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</si>
  <si>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</si>
  <si>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</si>
  <si>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</si>
  <si>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</si>
  <si>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</si>
  <si>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</si>
  <si>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</si>
  <si>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</si>
  <si>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</si>
  <si>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</si>
  <si>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</si>
  <si>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</si>
  <si>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</si>
  <si>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</si>
  <si>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</si>
  <si>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</si>
  <si>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</si>
  <si>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</si>
  <si>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</si>
  <si>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</si>
  <si>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</si>
  <si>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</si>
  <si>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</si>
  <si>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</si>
  <si>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</si>
  <si>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</si>
  <si>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</si>
  <si>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</si>
  <si>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</si>
  <si>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</si>
  <si>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</si>
  <si>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</si>
  <si>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</si>
  <si>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</si>
  <si>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</si>
  <si>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</si>
  <si>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</si>
  <si>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</si>
  <si>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</si>
  <si>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</si>
  <si>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</si>
  <si>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</si>
  <si>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</si>
  <si>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</si>
  <si>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</si>
  <si>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</si>
  <si>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</si>
  <si>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</si>
  <si>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</si>
  <si>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</si>
  <si>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</si>
  <si>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</si>
  <si>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</si>
  <si>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</si>
  <si>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</si>
  <si>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</si>
  <si>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</si>
  <si>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</si>
  <si>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</si>
  <si>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</si>
  <si>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</si>
  <si>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</si>
  <si>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</si>
  <si>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</si>
  <si>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</si>
  <si>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</si>
  <si>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</si>
  <si>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</si>
  <si>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</si>
  <si>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</si>
  <si>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</si>
  <si>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</si>
  <si>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</si>
  <si>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</si>
  <si>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</si>
  <si>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</si>
  <si>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</si>
  <si>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</si>
  <si>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</si>
  <si>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</si>
  <si>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</si>
  <si>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</si>
  <si>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</si>
  <si>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</si>
  <si>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</si>
  <si>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</si>
  <si>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</si>
  <si>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</si>
  <si>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</si>
  <si>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</si>
  <si>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</si>
  <si>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</si>
  <si>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</si>
  <si>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</si>
  <si>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</si>
  <si>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</si>
  <si>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</si>
  <si>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</si>
  <si>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</si>
  <si>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</si>
  <si>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</si>
  <si>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</si>
  <si>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</si>
  <si>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</si>
  <si>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</si>
  <si>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</si>
  <si>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</si>
  <si>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</si>
  <si>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</si>
  <si>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</si>
  <si>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</si>
  <si>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</si>
  <si>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</si>
  <si>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</si>
  <si>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</si>
  <si>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</si>
  <si>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</si>
  <si>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</si>
  <si>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</si>
  <si>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</si>
  <si>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</si>
  <si>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</si>
  <si>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</si>
  <si>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</si>
  <si>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</si>
  <si>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</si>
  <si>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</si>
  <si>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</si>
  <si>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</si>
  <si>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</si>
  <si>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</si>
  <si>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</si>
  <si>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</si>
  <si>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</si>
  <si>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</si>
  <si>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</si>
  <si>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</si>
  <si>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</si>
  <si>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</si>
  <si>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</si>
  <si>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</si>
  <si>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</si>
  <si>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</si>
  <si>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</si>
  <si>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</si>
  <si>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</si>
  <si>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</si>
  <si>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</si>
  <si>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</si>
  <si>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</si>
  <si>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</si>
  <si>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</si>
  <si>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</si>
  <si>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</si>
  <si>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</si>
  <si>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</si>
  <si>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</si>
  <si>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</si>
  <si>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</si>
  <si>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</si>
  <si>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</si>
  <si>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</si>
  <si>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</si>
  <si>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</si>
  <si>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</si>
  <si>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</si>
  <si>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</si>
  <si>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</si>
  <si>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</si>
  <si>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</si>
  <si>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</si>
  <si>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</si>
  <si>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</si>
  <si>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</si>
  <si>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</si>
  <si>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</si>
  <si>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</si>
  <si>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</si>
  <si>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</si>
  <si>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</si>
  <si>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</si>
  <si>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</si>
  <si>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</si>
  <si>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</si>
  <si>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</si>
  <si>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</si>
  <si>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</si>
  <si>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</si>
  <si>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</si>
  <si>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</si>
  <si>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</si>
  <si>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</si>
  <si>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</si>
  <si>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</si>
  <si>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</si>
  <si>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</si>
  <si>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</si>
  <si>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</si>
  <si>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</si>
  <si>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</si>
  <si>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</si>
  <si>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</si>
  <si>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</si>
  <si>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</si>
  <si>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</si>
  <si>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</si>
  <si>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</si>
  <si>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</si>
  <si>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</si>
  <si>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</si>
  <si>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</si>
  <si>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</si>
  <si>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</si>
  <si>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</si>
  <si>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</si>
  <si>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</si>
  <si>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</si>
  <si>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</si>
  <si>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</si>
  <si>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</si>
  <si>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</si>
  <si>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</si>
  <si>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</si>
  <si>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</si>
  <si>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</si>
  <si>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</si>
  <si>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</si>
  <si>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</si>
  <si>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</si>
  <si>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</si>
  <si>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</si>
  <si>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</si>
  <si>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</si>
  <si>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</si>
  <si>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</si>
  <si>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</si>
  <si>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</si>
  <si>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</si>
  <si>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</si>
  <si>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</si>
  <si>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</si>
  <si>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</si>
  <si>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</si>
  <si>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</si>
  <si>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</si>
  <si>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</si>
  <si>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</si>
  <si>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</si>
  <si>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</si>
  <si>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</si>
  <si>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</si>
  <si>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</si>
  <si>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</si>
  <si>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</si>
  <si>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</si>
  <si>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</si>
  <si>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</si>
  <si>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</si>
  <si>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</si>
  <si>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</si>
  <si>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</si>
  <si>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</si>
  <si>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</si>
  <si>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</si>
  <si>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</si>
  <si>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</si>
  <si>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</si>
  <si>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</si>
  <si>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</si>
  <si>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</si>
  <si>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</si>
  <si>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</si>
  <si>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</si>
  <si>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</si>
  <si>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</si>
  <si>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</si>
  <si>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</si>
  <si>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</si>
  <si>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</si>
  <si>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</si>
  <si>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</si>
  <si>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</si>
  <si>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</si>
  <si>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</si>
  <si>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</si>
  <si>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</si>
  <si>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</si>
  <si>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</si>
  <si>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</si>
  <si>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</si>
  <si>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</si>
  <si>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</si>
  <si>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</si>
  <si>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</si>
  <si>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</si>
  <si>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</si>
  <si>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</si>
  <si>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</si>
  <si>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</si>
  <si>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</si>
  <si>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</si>
  <si>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</si>
  <si>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</si>
  <si>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</si>
  <si>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</si>
  <si>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</si>
  <si>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</si>
  <si>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</si>
  <si>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</si>
  <si>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</si>
  <si>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</si>
  <si>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</si>
  <si>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</si>
  <si>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</si>
  <si>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</si>
  <si>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</si>
  <si>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</si>
  <si>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</si>
  <si>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</si>
  <si>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</si>
  <si>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</si>
  <si>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</si>
  <si>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</si>
  <si>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</si>
  <si>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</si>
  <si>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</si>
  <si>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</si>
  <si>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</si>
  <si>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</si>
  <si>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</si>
  <si>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</si>
  <si>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</si>
  <si>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</si>
  <si>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</si>
  <si>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</si>
  <si>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</si>
  <si>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</si>
  <si>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</si>
  <si>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</si>
  <si>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</si>
  <si>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</si>
  <si>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</si>
  <si>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</si>
  <si>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</si>
  <si>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</si>
  <si>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</si>
  <si>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</si>
  <si>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</si>
  <si>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</si>
  <si>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</si>
  <si>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</si>
  <si>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</si>
  <si>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</si>
  <si>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</si>
  <si>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</si>
  <si>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</si>
  <si>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</si>
  <si>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</si>
  <si>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</si>
  <si>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</si>
  <si>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</si>
  <si>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</si>
  <si>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</si>
  <si>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</si>
  <si>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</si>
  <si>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</si>
  <si>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</si>
  <si>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</si>
  <si>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</si>
  <si>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</si>
  <si>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</si>
  <si>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</si>
  <si>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</si>
  <si>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</si>
  <si>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</si>
  <si>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</si>
  <si>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</si>
  <si>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</si>
  <si>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</si>
  <si>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</si>
  <si>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</si>
  <si>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</si>
  <si>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</si>
  <si>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</si>
  <si>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</si>
  <si>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</si>
  <si>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</si>
  <si>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</si>
  <si>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</si>
  <si>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</si>
  <si>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</si>
  <si>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</si>
  <si>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</si>
  <si>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</si>
  <si>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</si>
  <si>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</si>
  <si>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</si>
  <si>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</si>
  <si>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</si>
  <si>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</si>
  <si>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</si>
  <si>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</si>
  <si>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</si>
  <si>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</si>
  <si>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</si>
  <si>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</si>
  <si>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</si>
  <si>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</si>
  <si>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</si>
  <si>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</si>
  <si>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</si>
  <si>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</si>
  <si>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</si>
  <si>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</si>
  <si>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</si>
  <si>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</si>
  <si>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</si>
  <si>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</si>
  <si>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</si>
  <si>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</si>
  <si>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</si>
  <si>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</si>
  <si>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</si>
  <si>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</si>
  <si>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</si>
  <si>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</si>
  <si>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</si>
  <si>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</si>
  <si>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</si>
  <si>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</si>
  <si>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</si>
  <si>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</si>
  <si>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</si>
  <si>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</si>
  <si>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</si>
  <si>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</si>
  <si>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</si>
  <si>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</si>
  <si>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</si>
  <si>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</si>
  <si>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</si>
  <si>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</si>
  <si>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</si>
  <si>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</si>
  <si>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</si>
  <si>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</si>
  <si>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</si>
  <si>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</si>
  <si>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</si>
  <si>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</si>
  <si>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</si>
  <si>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</si>
  <si>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</si>
  <si>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</si>
  <si>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</si>
  <si>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</si>
  <si>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</si>
  <si>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</si>
  <si>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</si>
  <si>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</si>
  <si>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</si>
  <si>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</si>
  <si>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</si>
  <si>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</si>
  <si>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</si>
  <si>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</si>
  <si>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</si>
  <si>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</si>
  <si>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</si>
  <si>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</si>
  <si>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</si>
  <si>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</si>
  <si>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</si>
  <si>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</si>
  <si>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</si>
  <si>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</si>
  <si>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</si>
  <si>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</si>
  <si>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</si>
  <si>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</si>
  <si>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</si>
  <si>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</si>
  <si>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</si>
  <si>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</si>
  <si>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</si>
  <si>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</si>
  <si>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</si>
  <si>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</si>
  <si>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</si>
  <si>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</si>
  <si>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</si>
  <si>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</si>
  <si>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</si>
  <si>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</si>
  <si>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</si>
  <si>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</si>
  <si>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</si>
  <si>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</si>
  <si>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</si>
  <si>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</si>
  <si>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</si>
  <si>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</si>
  <si>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</si>
  <si>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</si>
  <si>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</si>
  <si>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</si>
  <si>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</si>
  <si>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</si>
  <si>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</si>
  <si>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</si>
  <si>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</si>
  <si>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</si>
  <si>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</si>
  <si>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</si>
  <si>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</si>
  <si>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</si>
  <si>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</si>
  <si>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</si>
  <si>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</si>
  <si>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</si>
  <si>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</si>
  <si>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</si>
  <si>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</si>
  <si>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</si>
  <si>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</si>
  <si>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</si>
  <si>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</si>
  <si>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</si>
  <si>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</si>
  <si>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</si>
  <si>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</si>
  <si>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</si>
  <si>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</si>
  <si>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</si>
  <si>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</si>
  <si>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</si>
  <si>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</si>
  <si>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</si>
  <si>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</si>
  <si>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</si>
  <si>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</si>
  <si>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</si>
  <si>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</si>
  <si>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</si>
  <si>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</si>
  <si>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</si>
  <si>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</si>
  <si>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</si>
  <si>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</si>
  <si>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</si>
  <si>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</si>
  <si>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</si>
  <si>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</si>
  <si>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</si>
  <si>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</si>
  <si>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</si>
  <si>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</si>
  <si>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</si>
  <si>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</si>
  <si>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</si>
  <si>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</si>
  <si>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</si>
  <si>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</si>
  <si>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</si>
  <si>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</si>
  <si>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</si>
  <si>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</si>
  <si>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</si>
  <si>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</si>
  <si>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</si>
  <si>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</si>
  <si>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</si>
  <si>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</si>
  <si>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</si>
  <si>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</si>
  <si>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</si>
  <si>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</si>
  <si>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</si>
  <si>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</si>
  <si>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</si>
  <si>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</si>
  <si>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</si>
  <si>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</si>
  <si>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</si>
  <si>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</si>
  <si>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</si>
  <si>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</si>
  <si>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</si>
  <si>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</si>
  <si>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</si>
  <si>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</si>
  <si>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</si>
  <si>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</si>
  <si>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</si>
  <si>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</si>
  <si>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</si>
  <si>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</si>
  <si>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</si>
  <si>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</si>
  <si>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</si>
  <si>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</si>
  <si>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</si>
  <si>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</si>
  <si>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</si>
  <si>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</si>
  <si>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</si>
  <si>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</si>
  <si>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</si>
  <si>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</si>
  <si>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</si>
  <si>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</si>
  <si>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</si>
  <si>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</si>
  <si>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</si>
  <si>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</si>
  <si>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</si>
  <si>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</si>
  <si>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</si>
  <si>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</si>
  <si>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</si>
  <si>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</si>
  <si>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</si>
  <si>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</si>
  <si>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</si>
  <si>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</si>
  <si>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</si>
  <si>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</si>
  <si>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</si>
  <si>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</si>
  <si>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</si>
  <si>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</si>
  <si>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</si>
  <si>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</si>
  <si>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</si>
  <si>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</si>
  <si>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</si>
  <si>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</si>
  <si>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</si>
  <si>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</si>
  <si>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</si>
  <si>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</si>
  <si>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</si>
  <si>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</si>
  <si>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</si>
  <si>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</si>
  <si>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</si>
  <si>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</si>
  <si>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</si>
  <si>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</si>
  <si>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</si>
  <si>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</si>
  <si>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</si>
  <si>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</si>
  <si>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</si>
  <si>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</si>
  <si>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</si>
  <si>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</si>
  <si>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</si>
  <si>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</si>
  <si>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</si>
  <si>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</si>
  <si>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</si>
  <si>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</si>
  <si>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</si>
  <si>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</si>
  <si>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</si>
  <si>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</si>
  <si>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</si>
  <si>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</si>
  <si>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</si>
  <si>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</si>
  <si>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</si>
  <si>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</si>
  <si>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</si>
  <si>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</si>
  <si>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</si>
  <si>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</si>
  <si>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</si>
  <si>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</si>
  <si>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</si>
  <si>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</si>
  <si>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</si>
  <si>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</si>
  <si>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</si>
  <si>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</si>
  <si>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</si>
  <si>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</si>
  <si>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</si>
  <si>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</si>
  <si>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</si>
  <si>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</si>
  <si>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</si>
  <si>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</si>
  <si>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</si>
  <si>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</si>
  <si>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</si>
  <si>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</si>
  <si>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</si>
  <si>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</si>
  <si>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</si>
  <si>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</si>
  <si>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</si>
  <si>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</si>
  <si>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</si>
  <si>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</si>
  <si>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</si>
  <si>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</si>
  <si>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</si>
  <si>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</si>
  <si>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</si>
  <si>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</si>
  <si>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</si>
  <si>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</si>
  <si>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</si>
  <si>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</si>
  <si>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</si>
  <si>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</si>
  <si>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</si>
  <si>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</si>
  <si>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</si>
  <si>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</si>
  <si>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</si>
  <si>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</si>
  <si>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</si>
  <si>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</si>
  <si>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</si>
  <si>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</si>
  <si>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</si>
  <si>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</si>
  <si>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</si>
  <si>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</si>
  <si>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</si>
  <si>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</si>
  <si>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</si>
  <si>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</si>
  <si>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</si>
  <si>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</si>
  <si>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</si>
  <si>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</si>
  <si>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</si>
  <si>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</si>
  <si>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</si>
  <si>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</si>
  <si>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</si>
  <si>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</si>
  <si>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</si>
  <si>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</si>
  <si>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</si>
  <si>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</si>
  <si>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</si>
  <si>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</si>
  <si>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</si>
  <si>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</si>
  <si>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</si>
  <si>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</si>
  <si>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</si>
  <si>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</si>
  <si>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</si>
  <si>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</si>
  <si>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</si>
  <si>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</si>
  <si>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</si>
  <si>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</si>
  <si>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</si>
  <si>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</si>
  <si>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</si>
  <si>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</si>
  <si>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</si>
  <si>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</si>
  <si>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</si>
  <si>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</si>
  <si>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</si>
  <si>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</si>
  <si>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</si>
  <si>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</si>
  <si>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</si>
  <si>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</si>
  <si>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</si>
  <si>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</si>
  <si>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</si>
  <si>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</si>
  <si>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</si>
  <si>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</si>
  <si>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</si>
  <si>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</si>
  <si>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</si>
  <si>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</si>
  <si>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</si>
  <si>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</si>
  <si>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</si>
  <si>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</si>
  <si>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</si>
  <si>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</si>
  <si>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</si>
  <si>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</si>
  <si>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</si>
  <si>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</si>
  <si>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</si>
  <si>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</si>
  <si>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</si>
  <si>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</si>
  <si>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</si>
  <si>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</si>
  <si>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</si>
  <si>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</si>
  <si>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</si>
  <si>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</si>
  <si>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</si>
  <si>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</si>
  <si>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</si>
  <si>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</si>
  <si>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</si>
  <si>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</si>
  <si>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</si>
  <si>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</si>
  <si>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</si>
  <si>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</si>
  <si>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</si>
  <si>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</si>
  <si>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</si>
  <si>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</si>
  <si>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</si>
  <si>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</si>
  <si>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</si>
  <si>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</si>
  <si>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</si>
  <si>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</si>
  <si>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</si>
  <si>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</si>
  <si>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</si>
  <si>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</si>
  <si>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</si>
  <si>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</si>
  <si>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</si>
  <si>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</si>
  <si>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</si>
  <si>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</si>
  <si>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</si>
  <si>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</si>
  <si>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</si>
  <si>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</si>
  <si>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</si>
  <si>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</si>
  <si>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</si>
  <si>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</si>
  <si>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</si>
  <si>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</si>
  <si>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</si>
  <si>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</si>
  <si>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</si>
  <si>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</si>
  <si>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</si>
  <si>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</si>
  <si>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</si>
  <si>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</si>
  <si>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</si>
  <si>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</si>
  <si>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</si>
  <si>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</si>
  <si>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</si>
  <si>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</si>
  <si>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</si>
  <si>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</si>
  <si>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</si>
  <si>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</si>
  <si>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</si>
  <si>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</si>
  <si>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</si>
  <si>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</si>
  <si>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</si>
  <si>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</si>
  <si>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</si>
  <si>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</si>
  <si>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</si>
  <si>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</si>
  <si>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</si>
  <si>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</si>
  <si>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</si>
  <si>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</si>
  <si>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</si>
  <si>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</si>
  <si>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</si>
  <si>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</si>
  <si>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</si>
  <si>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</si>
  <si>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</si>
  <si>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</si>
  <si>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</si>
  <si>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</si>
  <si>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</si>
  <si>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</si>
  <si>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</si>
  <si>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</si>
  <si>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</si>
  <si>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</si>
  <si>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</si>
  <si>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</si>
  <si>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</si>
  <si>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</si>
  <si>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</si>
  <si>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</si>
  <si>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</si>
  <si>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</si>
  <si>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</si>
  <si>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</si>
  <si>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</si>
  <si>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</si>
  <si>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</si>
  <si>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</si>
  <si>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</si>
  <si>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</si>
  <si>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</si>
  <si>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</si>
  <si>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</si>
  <si>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</si>
  <si>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</si>
  <si>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</si>
  <si>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</si>
  <si>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</si>
  <si>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</si>
  <si>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</si>
  <si>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</si>
  <si>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</si>
  <si>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</si>
  <si>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</si>
  <si>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</si>
  <si>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</si>
  <si>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</si>
  <si>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</si>
  <si>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</si>
  <si>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</si>
  <si>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</si>
  <si>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</si>
  <si>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</si>
  <si>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</si>
  <si>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</si>
  <si>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</si>
  <si>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</si>
  <si>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</si>
  <si>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</si>
  <si>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</si>
  <si>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</si>
  <si>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</si>
  <si>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</si>
  <si>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</si>
  <si>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</si>
  <si>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</si>
  <si>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</si>
  <si>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</si>
  <si>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</si>
  <si>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</si>
  <si>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</si>
  <si>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</si>
  <si>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</si>
  <si>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</si>
  <si>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</si>
  <si>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</si>
  <si>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</si>
  <si>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</si>
  <si>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</si>
  <si>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</si>
  <si>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</si>
  <si>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</si>
  <si>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</si>
  <si>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</si>
  <si>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</si>
  <si>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</si>
  <si>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</si>
  <si>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</si>
  <si>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</si>
  <si>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</si>
  <si>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</si>
  <si>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</si>
  <si>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</si>
  <si>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</si>
  <si>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</si>
  <si>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</si>
  <si>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</si>
  <si>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</si>
  <si>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</si>
  <si>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</si>
  <si>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</si>
  <si>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</si>
  <si>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</si>
  <si>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</si>
  <si>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</si>
  <si>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</si>
  <si>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</si>
  <si>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</si>
  <si>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</si>
  <si>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</si>
  <si>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</si>
  <si>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</si>
  <si>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</si>
  <si>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</si>
  <si>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</si>
  <si>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</si>
  <si>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</si>
  <si>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</si>
  <si>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</si>
  <si>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</si>
  <si>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</si>
  <si>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</si>
  <si>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</si>
  <si>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</si>
  <si>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</si>
  <si>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</si>
  <si>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</si>
  <si>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</si>
  <si>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</si>
  <si>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</si>
  <si>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</si>
  <si>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</si>
  <si>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</si>
  <si>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</si>
  <si>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</si>
  <si>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</si>
  <si>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</si>
  <si>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</si>
  <si>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</si>
  <si>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</si>
  <si>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</si>
  <si>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</si>
  <si>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</si>
  <si>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</si>
  <si>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</si>
  <si>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</si>
  <si>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</si>
  <si>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</si>
  <si>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</si>
  <si>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</si>
  <si>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</si>
  <si>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</si>
  <si>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</si>
  <si>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</si>
  <si>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</si>
  <si>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</si>
  <si>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</si>
  <si>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</si>
  <si>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</si>
  <si>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</si>
  <si>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</si>
  <si>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</si>
  <si>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</si>
  <si>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</si>
  <si>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</si>
  <si>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</si>
  <si>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</si>
  <si>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</si>
  <si>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</si>
  <si>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</si>
  <si>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</si>
  <si>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</si>
  <si>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</si>
  <si>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</si>
  <si>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</si>
  <si>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</si>
  <si>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</si>
  <si>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</si>
  <si>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</si>
  <si>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</si>
  <si>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</si>
  <si>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</si>
  <si>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</si>
  <si>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</si>
  <si>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</si>
  <si>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</si>
  <si>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</si>
  <si>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</si>
  <si>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</si>
  <si>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</si>
  <si>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</si>
  <si>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</si>
  <si>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</si>
  <si>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</si>
  <si>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</si>
  <si>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</si>
  <si>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</si>
  <si>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</si>
  <si>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</si>
  <si>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</si>
  <si>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</si>
  <si>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</si>
  <si>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</si>
  <si>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</si>
  <si>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</si>
  <si>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</si>
  <si>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</si>
  <si>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</si>
  <si>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</si>
  <si>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</si>
  <si>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</si>
  <si>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</si>
  <si>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</si>
  <si>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</si>
  <si>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</si>
  <si>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</si>
  <si>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</si>
  <si>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</si>
  <si>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</si>
  <si>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</si>
  <si>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</si>
  <si>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</si>
  <si>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</si>
  <si>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</si>
  <si>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</si>
  <si>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</si>
  <si>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</si>
  <si>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</si>
  <si>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</si>
  <si>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</si>
  <si>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</si>
  <si>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</si>
  <si>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</si>
  <si>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</si>
  <si>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</si>
  <si>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</si>
  <si>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</si>
  <si>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</si>
  <si>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</si>
  <si>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</si>
  <si>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</si>
  <si>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</si>
  <si>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</si>
  <si>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</si>
  <si>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</si>
  <si>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</si>
  <si>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</si>
  <si>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</si>
  <si>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</si>
  <si>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</si>
  <si>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</si>
  <si>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</si>
  <si>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</si>
  <si>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</si>
  <si>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</si>
  <si>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</si>
  <si>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</si>
  <si>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</si>
  <si>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</si>
  <si>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</si>
  <si>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</si>
  <si>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</si>
  <si>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</si>
  <si>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</si>
  <si>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</si>
  <si>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</si>
  <si>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</si>
  <si>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</si>
  <si>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</si>
  <si>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</si>
  <si>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</si>
  <si>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</si>
  <si>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</si>
  <si>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</si>
  <si>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</si>
  <si>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</si>
  <si>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</si>
  <si>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</si>
  <si>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</si>
  <si>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</si>
  <si>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</si>
  <si>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</si>
  <si>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</si>
  <si>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</si>
  <si>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</si>
  <si>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</si>
  <si>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</si>
  <si>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</si>
  <si>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</si>
  <si>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</si>
  <si>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</si>
  <si>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</si>
  <si>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</si>
  <si>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</si>
  <si>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</si>
  <si>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</si>
  <si>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</si>
  <si>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</si>
  <si>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</si>
  <si>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</si>
  <si>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</si>
  <si>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</si>
  <si>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</si>
  <si>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</si>
  <si>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</si>
  <si>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</si>
  <si>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</si>
  <si>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</si>
  <si>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</si>
  <si>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</si>
  <si>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</si>
  <si>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</si>
  <si>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</si>
  <si>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</si>
  <si>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</si>
  <si>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</si>
  <si>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</si>
  <si>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</si>
  <si>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</si>
  <si>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</si>
  <si>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</si>
  <si>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</si>
  <si>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</si>
  <si>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</si>
  <si>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</si>
  <si>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</si>
  <si>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</si>
  <si>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</si>
  <si>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</si>
  <si>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</si>
  <si>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</si>
  <si>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</si>
  <si>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</si>
  <si>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</si>
  <si>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</si>
  <si>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</si>
  <si>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</si>
  <si>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</si>
  <si>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</si>
  <si>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</si>
  <si>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</si>
  <si>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</si>
  <si>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</si>
  <si>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</si>
  <si>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</si>
  <si>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</si>
  <si>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</si>
  <si>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</si>
  <si>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</si>
  <si>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</si>
  <si>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</si>
  <si>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</si>
  <si>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</si>
  <si>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</si>
  <si>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</si>
  <si>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</si>
  <si>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</si>
  <si>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</si>
  <si>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</si>
  <si>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</si>
  <si>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</si>
  <si>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</si>
  <si>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</si>
  <si>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</si>
  <si>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</si>
  <si>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</si>
  <si>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</si>
  <si>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</si>
  <si>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</si>
  <si>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</si>
  <si>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</si>
  <si>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</si>
  <si>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</si>
  <si>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</si>
  <si>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</si>
  <si>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</si>
  <si>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</si>
  <si>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</si>
  <si>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</si>
  <si>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</si>
  <si>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</si>
  <si>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</si>
  <si>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</si>
  <si>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</si>
  <si>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</si>
  <si>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</si>
  <si>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</si>
  <si>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</si>
  <si>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</si>
  <si>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</si>
  <si>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</si>
  <si>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</si>
  <si>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</si>
  <si>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</si>
  <si>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</si>
  <si>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</si>
  <si>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</si>
  <si>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</si>
  <si>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</si>
  <si>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</si>
  <si>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</si>
  <si>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</si>
  <si>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</si>
  <si>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</si>
  <si>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</si>
  <si>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</si>
  <si>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</si>
  <si>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</si>
  <si>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</si>
  <si>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</si>
  <si>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</si>
  <si>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</si>
  <si>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</si>
  <si>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</si>
  <si>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</si>
  <si>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</si>
  <si>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</si>
  <si>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</si>
  <si>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</si>
  <si>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</si>
  <si>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</si>
  <si>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</si>
  <si>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</si>
  <si>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</si>
  <si>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</si>
  <si>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</si>
  <si>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</si>
  <si>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</si>
  <si>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</si>
  <si>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</si>
  <si>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</si>
  <si>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</si>
  <si>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</si>
  <si>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</si>
  <si>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</si>
  <si>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</si>
  <si>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</si>
  <si>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</si>
  <si>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</si>
  <si>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</si>
  <si>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</si>
  <si>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</si>
  <si>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</si>
  <si>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</si>
  <si>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</si>
  <si>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</si>
  <si>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</si>
  <si>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</si>
  <si>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</si>
  <si>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</si>
  <si>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</si>
  <si>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</si>
  <si>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</si>
  <si>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</si>
  <si>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</si>
  <si>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</si>
  <si>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</si>
  <si>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</si>
  <si>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</si>
  <si>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</si>
  <si>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</si>
  <si>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</si>
  <si>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</si>
  <si>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</si>
  <si>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</si>
  <si>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</si>
  <si>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</si>
  <si>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</si>
  <si>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</si>
  <si>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</si>
  <si>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</si>
  <si>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</si>
  <si>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</si>
  <si>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</si>
  <si>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</si>
  <si>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</si>
  <si>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</si>
  <si>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</si>
  <si>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</si>
  <si>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</si>
  <si>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</si>
  <si>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</si>
  <si>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</si>
  <si>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</si>
  <si>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</si>
  <si>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</si>
  <si>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</si>
  <si>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</si>
  <si>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</si>
  <si>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</si>
  <si>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</si>
  <si>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</si>
  <si>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</si>
  <si>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</si>
  <si>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</si>
  <si>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</si>
  <si>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</si>
  <si>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</si>
  <si>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</si>
  <si>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</si>
  <si>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</si>
  <si>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</si>
  <si>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</si>
  <si>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</si>
  <si>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</si>
  <si>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</si>
  <si>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</si>
  <si>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</si>
  <si>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</si>
  <si>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</si>
  <si>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</si>
  <si>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</si>
  <si>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</si>
  <si>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</si>
  <si>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</si>
  <si>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</si>
  <si>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</si>
  <si>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</si>
  <si>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</si>
  <si>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</si>
  <si>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</si>
  <si>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</si>
  <si>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</si>
  <si>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</si>
  <si>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</si>
  <si>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</si>
  <si>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</si>
  <si>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</si>
  <si>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</si>
  <si>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</si>
  <si>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</si>
  <si>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</si>
  <si>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</si>
  <si>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</si>
  <si>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</si>
  <si>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</si>
  <si>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</si>
  <si>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</si>
  <si>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</si>
  <si>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</si>
  <si>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</si>
  <si>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</si>
  <si>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</si>
  <si>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</si>
  <si>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</si>
  <si>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</si>
  <si>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</si>
  <si>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</si>
  <si>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</si>
  <si>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</si>
  <si>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</si>
  <si>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</si>
  <si>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</si>
  <si>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</si>
  <si>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</si>
  <si>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</si>
  <si>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</si>
  <si>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</si>
  <si>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</si>
  <si>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</si>
  <si>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</si>
  <si>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</si>
  <si>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</si>
  <si>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</si>
  <si>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</si>
  <si>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</si>
  <si>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</si>
  <si>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</si>
  <si>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</si>
  <si>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</si>
  <si>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</si>
  <si>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</si>
  <si>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</si>
  <si>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</si>
  <si>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</si>
  <si>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</si>
  <si>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</si>
  <si>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</si>
  <si>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</si>
  <si>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</si>
  <si>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</si>
  <si>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</si>
  <si>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</si>
  <si>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</si>
  <si>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</si>
  <si>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</si>
  <si>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</si>
  <si>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</si>
  <si>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</si>
  <si>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</si>
  <si>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</si>
  <si>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</si>
  <si>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</si>
  <si>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</si>
  <si>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</si>
  <si>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</si>
  <si>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</si>
  <si>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</si>
  <si>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</si>
  <si>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</si>
  <si>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</si>
  <si>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</si>
  <si>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</si>
  <si>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</si>
  <si>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</si>
  <si>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</si>
  <si>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</si>
  <si>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</si>
  <si>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</si>
  <si>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</si>
  <si>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</si>
  <si>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</si>
  <si>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</si>
  <si>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</si>
  <si>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</si>
  <si>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</si>
  <si>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</si>
  <si>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</si>
  <si>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</si>
  <si>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</si>
  <si>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</si>
  <si>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</si>
  <si>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</si>
  <si>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</si>
  <si>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</si>
  <si>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</si>
  <si>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</si>
  <si>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</si>
  <si>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</si>
  <si>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</si>
  <si>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</si>
  <si>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</si>
  <si>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</si>
  <si>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</si>
  <si>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</si>
  <si>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</si>
  <si>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</si>
  <si>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</si>
  <si>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</si>
  <si>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</si>
  <si>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</si>
  <si>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</si>
  <si>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</si>
  <si>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</si>
  <si>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</si>
  <si>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</si>
  <si>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</si>
  <si>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</si>
  <si>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</si>
  <si>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</si>
  <si>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</si>
  <si>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</si>
  <si>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</si>
  <si>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</si>
  <si>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</si>
  <si>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</si>
  <si>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</si>
  <si>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</si>
  <si>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</si>
  <si>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</si>
  <si>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</si>
  <si>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</si>
  <si>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</si>
  <si>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</si>
  <si>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</si>
  <si>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</si>
  <si>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</si>
  <si>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</si>
  <si>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</si>
  <si>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</si>
  <si>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</si>
  <si>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</si>
  <si>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</si>
  <si>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</si>
  <si>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</si>
  <si>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</si>
  <si>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</si>
  <si>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</si>
  <si>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</si>
  <si>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</si>
  <si>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</si>
  <si>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</si>
  <si>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</si>
  <si>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</si>
  <si>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</si>
  <si>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</si>
  <si>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</si>
  <si>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</si>
  <si>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</si>
  <si>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</si>
  <si>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</si>
  <si>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</si>
  <si>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</si>
  <si>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</si>
  <si>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</si>
  <si>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</si>
  <si>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</si>
  <si>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</si>
  <si>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</si>
  <si>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</si>
  <si>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</si>
  <si>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</si>
  <si>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</si>
  <si>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</si>
  <si>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</si>
  <si>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</si>
  <si>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</si>
  <si>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</si>
  <si>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</si>
  <si>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</si>
  <si>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</si>
  <si>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</si>
  <si>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</si>
  <si>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</si>
  <si>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</si>
  <si>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</si>
  <si>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</si>
  <si>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</si>
  <si>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</si>
  <si>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</si>
  <si>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</si>
  <si>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</si>
  <si>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</si>
  <si>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</si>
  <si>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</si>
  <si>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</si>
  <si>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</si>
  <si>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</si>
  <si>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</si>
  <si>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</si>
  <si>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</si>
  <si>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</si>
  <si>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</si>
  <si>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</si>
  <si>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</si>
  <si>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</si>
  <si>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</si>
  <si>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</si>
  <si>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</si>
  <si>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</si>
  <si>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</si>
  <si>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</si>
  <si>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</si>
  <si>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</si>
  <si>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</si>
  <si>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</si>
  <si>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</si>
  <si>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</si>
  <si>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</si>
  <si>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</si>
  <si>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</si>
  <si>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</si>
  <si>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</si>
  <si>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</si>
  <si>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</si>
  <si>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</si>
  <si>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</si>
  <si>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</si>
  <si>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</si>
  <si>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</si>
  <si>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</si>
  <si>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</si>
  <si>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</si>
  <si>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</si>
  <si>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</si>
  <si>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</si>
  <si>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</si>
  <si>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</si>
  <si>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</si>
  <si>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</si>
  <si>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</si>
  <si>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</si>
  <si>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</si>
  <si>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</si>
  <si>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</si>
  <si>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</si>
  <si>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</si>
  <si>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</si>
  <si>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</si>
  <si>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</si>
  <si>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</si>
  <si>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</si>
  <si>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</si>
  <si>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</si>
  <si>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</si>
  <si>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</si>
  <si>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</si>
  <si>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</si>
  <si>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</si>
  <si>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</si>
  <si>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</si>
  <si>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</si>
  <si>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</si>
  <si>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</si>
  <si>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</si>
  <si>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</si>
  <si>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</si>
  <si>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</si>
  <si>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</si>
  <si>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</si>
  <si>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</si>
  <si>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</si>
  <si>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</si>
  <si>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</si>
  <si>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</si>
  <si>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</si>
  <si>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</si>
  <si>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</si>
  <si>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</si>
  <si>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</si>
  <si>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</si>
  <si>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</si>
  <si>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</si>
  <si>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</si>
  <si>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</si>
  <si>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</si>
  <si>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</si>
  <si>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</si>
  <si>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</si>
  <si>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</si>
  <si>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</si>
  <si>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</si>
  <si>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</si>
  <si>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</si>
  <si>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</si>
  <si>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</si>
  <si>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</si>
  <si>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</si>
  <si>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</si>
  <si>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</si>
  <si>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</si>
  <si>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</si>
  <si>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</si>
  <si>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</si>
  <si>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</si>
  <si>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</si>
  <si>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</si>
  <si>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</si>
  <si>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</si>
  <si>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</si>
  <si>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</si>
  <si>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</si>
  <si>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</si>
  <si>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</si>
  <si>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</si>
  <si>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</si>
  <si>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</si>
  <si>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</si>
  <si>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</si>
  <si>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</si>
  <si>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</si>
  <si>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</si>
  <si>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</si>
  <si>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</si>
  <si>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</si>
  <si>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</si>
  <si>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</si>
  <si>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</si>
  <si>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</si>
  <si>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</si>
  <si>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</si>
  <si>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</si>
  <si>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</si>
  <si>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</si>
  <si>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</si>
  <si>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</si>
  <si>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</si>
  <si>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</si>
  <si>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</si>
  <si>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</si>
  <si>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</si>
  <si>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</si>
  <si>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</si>
  <si>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</si>
  <si>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</si>
  <si>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</si>
  <si>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</si>
  <si>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</si>
  <si>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</si>
  <si>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</si>
  <si>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</si>
  <si>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</si>
  <si>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</si>
  <si>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</si>
  <si>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</si>
  <si>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</si>
  <si>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</si>
  <si>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</si>
  <si>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</si>
  <si>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</si>
  <si>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</si>
  <si>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</si>
  <si>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</si>
  <si>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</si>
  <si>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</si>
  <si>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</si>
  <si>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</si>
  <si>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</si>
  <si>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</si>
  <si>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</si>
  <si>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</si>
  <si>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</si>
  <si>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</si>
  <si>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</si>
  <si>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</si>
  <si>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</si>
  <si>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</si>
  <si>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</si>
  <si>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</si>
  <si>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</si>
  <si>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</si>
  <si>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</si>
  <si>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</si>
  <si>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</si>
  <si>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</si>
  <si>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</si>
  <si>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</si>
  <si>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</si>
  <si>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</si>
  <si>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</si>
  <si>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</si>
  <si>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</si>
  <si>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</si>
  <si>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</si>
  <si>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</si>
  <si>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</si>
  <si>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</si>
  <si>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</si>
  <si>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</si>
  <si>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</si>
  <si>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</si>
  <si>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</si>
  <si>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</si>
  <si>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</si>
  <si>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</si>
  <si>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</si>
  <si>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</si>
  <si>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</si>
  <si>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</si>
  <si>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</si>
  <si>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</si>
  <si>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</si>
  <si>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</si>
  <si>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</si>
  <si>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</si>
  <si>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</si>
  <si>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</si>
  <si>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</si>
  <si>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</si>
  <si>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</si>
  <si>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</si>
  <si>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</si>
  <si>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</si>
  <si>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</si>
  <si>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</si>
  <si>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</si>
  <si>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</si>
  <si>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</si>
  <si>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</si>
  <si>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</si>
  <si>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</si>
  <si>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</si>
  <si>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</si>
  <si>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</si>
  <si>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</si>
  <si>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</si>
  <si>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</si>
  <si>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</si>
  <si>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</si>
  <si>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</si>
  <si>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</si>
  <si>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</si>
  <si>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</si>
  <si>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</si>
  <si>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</si>
  <si>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</si>
  <si>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</si>
  <si>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</si>
  <si>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</si>
  <si>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</si>
  <si>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</si>
  <si>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</si>
  <si>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</si>
  <si>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</si>
  <si>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</si>
  <si>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</si>
  <si>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</si>
  <si>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</si>
  <si>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</si>
  <si>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</si>
  <si>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</si>
  <si>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</si>
  <si>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</si>
  <si>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</si>
  <si>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</si>
  <si>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</si>
  <si>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</si>
  <si>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</si>
  <si>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</si>
  <si>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</si>
  <si>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</si>
  <si>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</si>
  <si>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</si>
  <si>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</si>
  <si>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</si>
  <si>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</si>
  <si>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</si>
  <si>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</si>
  <si>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</si>
  <si>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</si>
  <si>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</si>
  <si>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</si>
  <si>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</si>
  <si>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</si>
  <si>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</si>
  <si>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</si>
  <si>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</si>
  <si>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</si>
  <si>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</si>
  <si>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</si>
  <si>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</si>
  <si>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</si>
  <si>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</si>
  <si>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</si>
  <si>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</si>
  <si>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</si>
  <si>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</si>
  <si>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</si>
  <si>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</si>
  <si>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</si>
  <si>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</si>
  <si>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</si>
  <si>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</si>
  <si>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</si>
  <si>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</si>
  <si>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</si>
  <si>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</si>
  <si>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</si>
  <si>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</si>
  <si>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</si>
  <si>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</si>
  <si>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</si>
  <si>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</si>
  <si>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</si>
  <si>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</si>
  <si>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</si>
  <si>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</si>
  <si>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</si>
  <si>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</si>
  <si>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</si>
  <si>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</si>
  <si>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</si>
  <si>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</si>
  <si>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</si>
  <si>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</si>
  <si>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</si>
  <si>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</si>
  <si>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</si>
  <si>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</si>
  <si>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</si>
  <si>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</si>
  <si>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</si>
  <si>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</si>
  <si>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</si>
  <si>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</si>
  <si>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</si>
  <si>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</si>
  <si>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</si>
  <si>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</si>
  <si>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</si>
  <si>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</si>
  <si>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</si>
  <si>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</si>
  <si>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</si>
  <si>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</si>
  <si>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</si>
  <si>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</si>
  <si>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</si>
  <si>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</si>
  <si>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</si>
  <si>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</si>
  <si>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</si>
  <si>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</si>
  <si>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</si>
  <si>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</si>
  <si>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</si>
  <si>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</si>
  <si>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</si>
  <si>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</si>
  <si>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</si>
  <si>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</si>
  <si>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</si>
  <si>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</si>
  <si>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</si>
  <si>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</si>
  <si>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</si>
  <si>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</si>
  <si>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</si>
  <si>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</si>
  <si>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</si>
  <si>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</si>
  <si>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</si>
  <si>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</si>
  <si>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</si>
  <si>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</si>
  <si>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</si>
  <si>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</si>
  <si>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</si>
  <si>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</si>
  <si>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</si>
  <si>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</si>
  <si>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</si>
  <si>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</si>
  <si>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</si>
  <si>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</si>
  <si>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</si>
  <si>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</si>
  <si>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</si>
  <si>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</si>
  <si>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</si>
  <si>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</si>
  <si>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</si>
  <si>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</si>
  <si>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</si>
  <si>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</si>
  <si>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</si>
  <si>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</si>
  <si>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</si>
  <si>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</si>
  <si>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</si>
  <si>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</si>
  <si>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</si>
  <si>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</si>
  <si>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</si>
  <si>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</si>
  <si>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</si>
  <si>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</si>
  <si>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</si>
  <si>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</si>
  <si>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</si>
  <si>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</si>
  <si>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</si>
  <si>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</si>
  <si>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</si>
  <si>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</si>
  <si>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</si>
  <si>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</si>
  <si>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</si>
  <si>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</si>
  <si>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</si>
  <si>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</si>
  <si>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</si>
  <si>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</si>
  <si>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</si>
  <si>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</si>
  <si>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</si>
  <si>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</si>
  <si>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</si>
  <si>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</si>
  <si>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</si>
  <si>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</si>
  <si>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</si>
  <si>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</si>
  <si>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</si>
  <si>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</si>
  <si>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</si>
  <si>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</si>
  <si>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</si>
  <si>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</si>
  <si>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</si>
  <si>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</si>
  <si>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</si>
  <si>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</si>
  <si>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</si>
  <si>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</si>
  <si>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</si>
  <si>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</si>
  <si>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</si>
  <si>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</si>
  <si>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</si>
  <si>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</si>
  <si>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</si>
  <si>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</si>
  <si>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</si>
  <si>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</si>
  <si>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</si>
  <si>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</si>
  <si>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</si>
  <si>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</si>
  <si>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</si>
  <si>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</si>
  <si>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</si>
  <si>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</si>
  <si>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</si>
  <si>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</si>
  <si>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</si>
  <si>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</si>
  <si>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</si>
  <si>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</si>
  <si>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</si>
  <si>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</si>
  <si>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</si>
  <si>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</si>
  <si>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</si>
  <si>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</si>
  <si>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</si>
  <si>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</si>
  <si>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</si>
  <si>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</si>
  <si>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</si>
  <si>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</si>
  <si>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</si>
  <si>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</si>
  <si>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</si>
  <si>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</si>
  <si>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</si>
  <si>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</si>
  <si>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</si>
  <si>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</si>
  <si>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</si>
  <si>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</si>
  <si>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</si>
  <si>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</si>
  <si>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</si>
  <si>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</si>
  <si>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</si>
  <si>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</si>
  <si>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</si>
  <si>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</si>
  <si>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</si>
  <si>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</si>
  <si>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</si>
  <si>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</si>
  <si>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</si>
  <si>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</si>
  <si>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</si>
  <si>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</si>
  <si>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</si>
  <si>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</si>
  <si>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</si>
  <si>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</si>
  <si>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</si>
  <si>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</si>
  <si>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</si>
  <si>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</si>
  <si>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</si>
  <si>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</si>
  <si>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</si>
  <si>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</si>
  <si>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</si>
  <si>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</si>
  <si>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</si>
  <si>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</si>
  <si>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</si>
  <si>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</si>
  <si>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</si>
  <si>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</si>
  <si>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</si>
  <si>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</si>
  <si>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</si>
  <si>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</si>
  <si>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</si>
  <si>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</si>
  <si>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</si>
  <si>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</si>
  <si>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</si>
  <si>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</si>
  <si>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</si>
  <si>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</si>
  <si>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</si>
  <si>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</si>
  <si>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</si>
  <si>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</si>
  <si>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</si>
  <si>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</si>
  <si>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</si>
  <si>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</si>
  <si>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</si>
  <si>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</si>
  <si>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</si>
  <si>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</si>
  <si>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</si>
  <si>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</si>
  <si>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</si>
  <si>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</si>
  <si>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</si>
  <si>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</si>
  <si>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</si>
  <si>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</si>
  <si>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</si>
  <si>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</si>
  <si>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</si>
  <si>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</si>
  <si>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</si>
  <si>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</si>
  <si>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</si>
  <si>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</si>
  <si>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</si>
  <si>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</si>
  <si>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</si>
  <si>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</si>
  <si>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</si>
  <si>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</si>
  <si>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</si>
  <si>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</si>
  <si>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</si>
  <si>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</si>
  <si>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</si>
  <si>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</si>
  <si>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</si>
  <si>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</si>
  <si>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</si>
  <si>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</si>
  <si>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</si>
  <si>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</si>
  <si>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</si>
  <si>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</si>
  <si>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</si>
  <si>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</si>
  <si>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</si>
  <si>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</si>
  <si>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</si>
  <si>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</si>
  <si>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</si>
  <si>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</si>
  <si>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</si>
  <si>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</si>
  <si>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</si>
  <si>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</si>
  <si>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</si>
  <si>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</si>
  <si>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</si>
  <si>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</si>
  <si>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</si>
  <si>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</si>
  <si>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</si>
  <si>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</si>
  <si>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</si>
  <si>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</si>
  <si>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</si>
  <si>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</si>
  <si>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</si>
  <si>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</si>
  <si>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</si>
  <si>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</si>
  <si>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</si>
  <si>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</si>
  <si>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</si>
  <si>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</si>
  <si>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</si>
  <si>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</si>
  <si>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</si>
  <si>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</si>
  <si>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</si>
  <si>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</si>
  <si>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</si>
  <si>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</si>
  <si>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</si>
  <si>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</si>
  <si>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</si>
  <si>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</si>
  <si>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</si>
  <si>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</si>
  <si>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</si>
  <si>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</si>
  <si>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</si>
  <si>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</si>
  <si>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</si>
  <si>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</si>
  <si>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</si>
  <si>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</si>
  <si>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</si>
  <si>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</si>
  <si>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</si>
  <si>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</si>
  <si>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</si>
  <si>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</si>
  <si>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</si>
  <si>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</si>
  <si>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</si>
  <si>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</si>
  <si>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</si>
  <si>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</si>
  <si>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</si>
  <si>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</si>
  <si>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</si>
  <si>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</si>
  <si>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</si>
  <si>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</si>
  <si>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</si>
  <si>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</si>
  <si>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</si>
  <si>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</si>
  <si>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</si>
  <si>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</si>
  <si>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</si>
  <si>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</si>
  <si>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</si>
  <si>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</si>
  <si>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</si>
  <si>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</si>
  <si>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</si>
  <si>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</si>
  <si>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</si>
  <si>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</si>
  <si>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</si>
  <si>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</si>
  <si>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</si>
  <si>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</si>
  <si>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</si>
  <si>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</si>
  <si>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</si>
  <si>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</si>
  <si>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</si>
  <si>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</si>
  <si>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</si>
  <si>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</si>
  <si>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</si>
  <si>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</si>
  <si>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</si>
  <si>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</si>
  <si>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</si>
  <si>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</si>
  <si>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</si>
  <si>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</si>
  <si>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</si>
  <si>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</si>
  <si>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</si>
  <si>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</si>
  <si>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</si>
  <si>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</si>
  <si>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</si>
  <si>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</si>
  <si>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</si>
  <si>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</si>
  <si>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</si>
  <si>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</si>
  <si>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</si>
  <si>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</si>
  <si>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</si>
  <si>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</si>
  <si>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</si>
  <si>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</si>
  <si>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</si>
  <si>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</si>
  <si>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</si>
  <si>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</si>
  <si>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</si>
  <si>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</si>
  <si>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</si>
  <si>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</si>
  <si>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</si>
  <si>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</si>
  <si>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</si>
  <si>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</si>
  <si>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</si>
  <si>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</si>
  <si>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</si>
  <si>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</si>
  <si>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</si>
  <si>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</si>
  <si>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</si>
  <si>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</si>
  <si>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</si>
  <si>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</si>
  <si>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</si>
  <si>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</si>
  <si>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</si>
  <si>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</si>
  <si>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</si>
  <si>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</si>
  <si>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</si>
  <si>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</si>
  <si>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</si>
  <si>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</si>
  <si>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</si>
  <si>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</si>
  <si>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</si>
  <si>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</si>
  <si>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</si>
  <si>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</si>
  <si>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</si>
  <si>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</si>
  <si>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</si>
  <si>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</si>
  <si>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</si>
  <si>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</si>
  <si>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</si>
  <si>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</si>
  <si>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</si>
  <si>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</si>
  <si>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</si>
  <si>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</si>
  <si>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</si>
  <si>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</si>
  <si>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</si>
  <si>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</si>
  <si>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</si>
  <si>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</si>
  <si>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</si>
  <si>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</si>
  <si>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</si>
  <si>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</si>
  <si>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</si>
  <si>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</si>
  <si>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</si>
  <si>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</si>
  <si>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</si>
  <si>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</si>
  <si>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</si>
  <si>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</si>
  <si>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</si>
  <si>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</si>
  <si>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</si>
  <si>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</si>
  <si>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</si>
  <si>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</si>
  <si>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</si>
  <si>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</si>
  <si>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</si>
  <si>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</si>
  <si>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</si>
  <si>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</si>
  <si>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</si>
  <si>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</si>
  <si>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</si>
  <si>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</si>
  <si>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</si>
  <si>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</si>
  <si>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</si>
  <si>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</si>
  <si>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</si>
  <si>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</si>
  <si>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</si>
  <si>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</si>
  <si>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</si>
  <si>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</si>
  <si>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</si>
  <si>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</si>
  <si>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</si>
  <si>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</si>
  <si>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</si>
  <si>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</si>
  <si>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</si>
  <si>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</si>
  <si>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</si>
  <si>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</si>
  <si>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</si>
  <si>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</si>
  <si>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</si>
  <si>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</si>
  <si>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</si>
  <si>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</si>
  <si>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</si>
  <si>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</si>
  <si>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</si>
  <si>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</si>
  <si>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</si>
  <si>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</si>
  <si>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</si>
  <si>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</si>
  <si>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</si>
  <si>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</si>
  <si>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</si>
  <si>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</si>
  <si>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</si>
  <si>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</si>
  <si>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</si>
  <si>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</si>
  <si>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</si>
  <si>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</si>
  <si>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</si>
  <si>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</si>
  <si>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</si>
  <si>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</si>
  <si>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</si>
  <si>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</si>
  <si>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</si>
  <si>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</si>
  <si>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</si>
  <si>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</si>
  <si>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</si>
  <si>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</si>
  <si>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</si>
  <si>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</si>
  <si>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</si>
  <si>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</si>
  <si>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</si>
  <si>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</si>
  <si>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</si>
  <si>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</si>
  <si>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</si>
  <si>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</si>
  <si>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</si>
  <si>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</si>
  <si>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</si>
  <si>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</si>
  <si>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</si>
  <si>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</si>
  <si>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</si>
  <si>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</si>
  <si>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</si>
  <si>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</si>
  <si>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</si>
  <si>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</si>
  <si>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</si>
  <si>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</si>
  <si>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</si>
  <si>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</si>
  <si>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</si>
  <si>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</si>
  <si>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</si>
  <si>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</si>
  <si>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</si>
  <si>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</si>
  <si>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</si>
  <si>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</si>
  <si>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</si>
  <si>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</si>
  <si>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</si>
  <si>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</si>
  <si>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</si>
  <si>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</si>
  <si>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</si>
  <si>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</si>
  <si>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</si>
  <si>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</si>
  <si>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</si>
  <si>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</si>
  <si>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</si>
  <si>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</si>
  <si>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</si>
  <si>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</si>
  <si>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</si>
  <si>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</si>
  <si>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</si>
  <si>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</si>
  <si>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</si>
  <si>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</si>
  <si>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</si>
  <si>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</si>
  <si>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</si>
  <si>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</si>
  <si>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</si>
  <si>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</si>
  <si>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</si>
  <si>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</si>
  <si>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</si>
  <si>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</si>
  <si>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</si>
  <si>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</si>
  <si>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</si>
  <si>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</si>
  <si>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</si>
  <si>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</si>
  <si>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</si>
  <si>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</si>
  <si>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</si>
  <si>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</si>
  <si>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</si>
  <si>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</si>
  <si>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</si>
  <si>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</si>
  <si>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</si>
  <si>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</si>
  <si>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</si>
  <si>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</si>
  <si>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</si>
  <si>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</si>
  <si>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</si>
  <si>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</si>
  <si>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</si>
  <si>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</si>
  <si>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</si>
  <si>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</si>
  <si>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</si>
  <si>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</si>
  <si>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</si>
  <si>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</si>
  <si>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</si>
  <si>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</si>
  <si>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</si>
  <si>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</si>
  <si>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</si>
  <si>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</si>
  <si>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</si>
  <si>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</si>
  <si>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</si>
  <si>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</si>
  <si>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</si>
  <si>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</si>
  <si>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</si>
  <si>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</si>
  <si>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</si>
  <si>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</si>
  <si>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</si>
  <si>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</si>
  <si>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</si>
  <si>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</si>
  <si>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</si>
  <si>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</si>
  <si>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</si>
  <si>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</si>
  <si>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</si>
  <si>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</si>
  <si>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</si>
  <si>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</si>
  <si>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</si>
  <si>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</si>
  <si>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</si>
  <si>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</si>
  <si>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</si>
  <si>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</si>
  <si>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</si>
  <si>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</si>
  <si>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</si>
  <si>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</si>
  <si>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</si>
  <si>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</si>
  <si>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</si>
  <si>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</si>
  <si>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</si>
  <si>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</si>
  <si>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</si>
  <si>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</si>
  <si>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</si>
  <si>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</si>
  <si>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</si>
  <si>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</si>
  <si>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</si>
  <si>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</si>
  <si>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</si>
  <si>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</si>
  <si>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</si>
  <si>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</si>
  <si>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</si>
  <si>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</si>
  <si>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</si>
  <si>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</si>
  <si>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</si>
  <si>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</si>
  <si>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</si>
  <si>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</si>
  <si>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</si>
  <si>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</si>
  <si>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</si>
  <si>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</si>
  <si>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</si>
  <si>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</si>
  <si>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</si>
  <si>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</si>
  <si>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</si>
  <si>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</si>
  <si>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</si>
  <si>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</si>
  <si>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</si>
  <si>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</si>
  <si>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</si>
  <si>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</si>
  <si>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</si>
  <si>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</si>
  <si>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</si>
  <si>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</si>
  <si>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</si>
  <si>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</si>
  <si>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</si>
  <si>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</si>
  <si>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</si>
  <si>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</si>
  <si>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</si>
  <si>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</si>
  <si>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</si>
  <si>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</si>
  <si>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</si>
  <si>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</si>
  <si>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</si>
  <si>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</si>
  <si>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</si>
  <si>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</si>
  <si>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</si>
  <si>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</si>
  <si>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</si>
  <si>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</si>
  <si>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</si>
  <si>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</si>
  <si>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</si>
  <si>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</si>
  <si>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</si>
  <si>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</si>
  <si>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</si>
  <si>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</si>
  <si>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</si>
  <si>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</si>
  <si>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</si>
  <si>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</si>
  <si>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</si>
  <si>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</si>
  <si>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</si>
  <si>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</si>
  <si>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</si>
  <si>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</si>
  <si>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</si>
  <si>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</si>
  <si>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</si>
  <si>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</si>
  <si>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</si>
  <si>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</si>
  <si>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</si>
  <si>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</si>
  <si>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</si>
  <si>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</si>
  <si>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</si>
  <si>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</si>
  <si>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</si>
  <si>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</si>
  <si>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</si>
  <si>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</si>
  <si>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</si>
  <si>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</si>
  <si>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</si>
  <si>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</si>
  <si>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</si>
  <si>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</si>
  <si>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</si>
  <si>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</si>
  <si>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</si>
  <si>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</si>
  <si>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</si>
  <si>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</si>
  <si>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</si>
  <si>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</si>
  <si>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</si>
  <si>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</si>
  <si>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</si>
  <si>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</si>
  <si>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</si>
  <si>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</si>
  <si>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</si>
  <si>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</si>
  <si>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</si>
  <si>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</si>
  <si>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</si>
  <si>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</si>
  <si>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</si>
  <si>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</si>
  <si>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</si>
  <si>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</si>
  <si>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</si>
  <si>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</si>
  <si>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</si>
  <si>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</si>
  <si>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</si>
  <si>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</si>
  <si>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</si>
  <si>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</si>
  <si>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</si>
  <si>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</si>
  <si>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</si>
  <si>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</si>
  <si>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</si>
  <si>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</si>
  <si>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</si>
  <si>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</si>
  <si>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</si>
  <si>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</si>
  <si>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</si>
  <si>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</si>
  <si>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</si>
  <si>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</si>
  <si>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</si>
  <si>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</si>
  <si>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</si>
  <si>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</si>
  <si>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</si>
  <si>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</si>
  <si>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</si>
  <si>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</si>
  <si>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</si>
  <si>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</si>
  <si>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</si>
  <si>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</si>
  <si>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</si>
  <si>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</si>
  <si>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</si>
  <si>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</si>
  <si>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</si>
  <si>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</si>
  <si>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</si>
  <si>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</si>
  <si>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</si>
  <si>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</si>
  <si>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</si>
  <si>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</si>
  <si>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</si>
  <si>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</si>
  <si>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</si>
  <si>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</si>
  <si>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</si>
  <si>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</si>
  <si>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</si>
  <si>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</si>
  <si>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</si>
  <si>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</si>
  <si>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</si>
  <si>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</si>
  <si>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</si>
  <si>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</si>
  <si>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</si>
  <si>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</si>
  <si>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</si>
  <si>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</si>
  <si>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</si>
  <si>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</si>
  <si>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</si>
  <si>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</si>
  <si>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</si>
  <si>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</si>
  <si>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</si>
  <si>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</si>
  <si>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</si>
  <si>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</si>
  <si>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</si>
  <si>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</si>
  <si>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</si>
  <si>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</si>
  <si>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</si>
  <si>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</si>
  <si>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</si>
  <si>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</si>
  <si>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</si>
  <si>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</si>
  <si>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</si>
  <si>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</si>
  <si>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</si>
  <si>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</si>
  <si>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</si>
  <si>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</si>
  <si>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</si>
  <si>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</si>
  <si>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</si>
  <si>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</si>
  <si>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</si>
  <si>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</si>
  <si>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</si>
  <si>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</si>
  <si>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</si>
  <si>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</si>
  <si>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</si>
  <si>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</si>
  <si>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</si>
  <si>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</si>
  <si>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</si>
  <si>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</si>
  <si>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</si>
  <si>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</si>
  <si>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</si>
  <si>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</si>
  <si>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</si>
  <si>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</si>
  <si>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</si>
  <si>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</si>
  <si>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</si>
  <si>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</si>
  <si>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</si>
  <si>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</si>
  <si>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</si>
  <si>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</si>
  <si>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</si>
  <si>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</si>
  <si>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</si>
  <si>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</si>
  <si>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</si>
  <si>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</si>
  <si>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</si>
  <si>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</si>
  <si>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</si>
  <si>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</si>
  <si>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</si>
  <si>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</si>
  <si>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</si>
  <si>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</si>
  <si>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</si>
  <si>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</si>
  <si>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</si>
  <si>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</si>
  <si>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</si>
  <si>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</si>
  <si>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</si>
  <si>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</si>
  <si>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</si>
  <si>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</si>
  <si>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</si>
  <si>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</si>
  <si>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</si>
  <si>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</si>
  <si>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</si>
  <si>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</si>
  <si>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</si>
  <si>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</si>
  <si>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</si>
  <si>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</si>
  <si>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</si>
  <si>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</si>
  <si>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</si>
  <si>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</si>
  <si>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</si>
  <si>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</si>
  <si>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</si>
  <si>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</si>
  <si>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</si>
  <si>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</si>
  <si>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</si>
  <si>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</si>
  <si>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</si>
  <si>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</si>
  <si>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</si>
  <si>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</si>
  <si>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</si>
  <si>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</si>
  <si>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</si>
  <si>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</si>
  <si>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</si>
  <si>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</si>
  <si>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</si>
  <si>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</si>
  <si>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</si>
  <si>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</si>
  <si>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</si>
  <si>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</si>
  <si>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</si>
  <si>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</si>
  <si>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</si>
  <si>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</si>
  <si>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</si>
  <si>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</si>
  <si>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</si>
  <si>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</si>
  <si>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</si>
  <si>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</si>
  <si>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</si>
  <si>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</si>
  <si>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</si>
  <si>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</si>
  <si>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</si>
  <si>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</si>
  <si>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</si>
  <si>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</si>
  <si>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</si>
  <si>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</si>
  <si>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</si>
  <si>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</si>
  <si>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</si>
  <si>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</si>
  <si>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</si>
  <si>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</si>
  <si>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</si>
  <si>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</si>
  <si>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</si>
  <si>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</si>
  <si>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</si>
  <si>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</si>
  <si>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</si>
  <si>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</si>
  <si>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</si>
  <si>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</si>
  <si>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</si>
  <si>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</si>
  <si>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</si>
  <si>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</si>
  <si>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</si>
  <si>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</si>
  <si>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</si>
  <si>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</si>
  <si>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</si>
  <si>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</si>
  <si>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</si>
  <si>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</si>
  <si>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</si>
  <si>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</si>
  <si>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</si>
  <si>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</si>
  <si>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</si>
  <si>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</si>
  <si>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</si>
  <si>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</si>
  <si>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</si>
  <si>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</si>
  <si>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</si>
  <si>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</si>
  <si>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</si>
  <si>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</si>
  <si>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</si>
  <si>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</si>
  <si>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</si>
  <si>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</si>
  <si>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</si>
  <si>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</si>
  <si>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</si>
  <si>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</si>
  <si>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</si>
  <si>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</si>
  <si>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</si>
  <si>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</si>
  <si>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</si>
  <si>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</si>
  <si>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</si>
  <si>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</si>
  <si>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</si>
  <si>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</si>
  <si>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</si>
  <si>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</si>
  <si>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</si>
  <si>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</si>
  <si>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</si>
  <si>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</si>
  <si>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</si>
  <si>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</si>
  <si>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</si>
  <si>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</si>
  <si>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</si>
  <si>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</si>
  <si>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</si>
  <si>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</si>
  <si>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</si>
  <si>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</si>
  <si>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</si>
  <si>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</si>
  <si>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</si>
  <si>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</si>
  <si>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</si>
  <si>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</si>
  <si>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</si>
  <si>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</si>
  <si>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</si>
  <si>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</si>
  <si>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</si>
  <si>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</si>
  <si>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</si>
  <si>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</si>
  <si>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</si>
  <si>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</si>
  <si>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</si>
  <si>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</si>
  <si>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</si>
  <si>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</si>
  <si>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</si>
  <si>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</si>
  <si>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</si>
  <si>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</si>
  <si>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</si>
  <si>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</si>
  <si>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</si>
  <si>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</si>
  <si>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</si>
  <si>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</si>
  <si>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</si>
  <si>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</si>
  <si>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</si>
  <si>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</si>
  <si>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</si>
  <si>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</si>
  <si>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</si>
  <si>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</si>
  <si>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</si>
  <si>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</si>
  <si>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</si>
  <si>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</si>
  <si>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</si>
  <si>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</si>
  <si>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</si>
  <si>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</si>
  <si>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</si>
  <si>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</si>
  <si>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</si>
  <si>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</si>
  <si>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</si>
  <si>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</si>
  <si>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</si>
  <si>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</si>
  <si>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</si>
  <si>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</si>
  <si>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</si>
  <si>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</si>
  <si>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</si>
  <si>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</si>
  <si>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</si>
  <si>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</si>
  <si>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</si>
  <si>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</si>
  <si>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</si>
  <si>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</si>
  <si>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</si>
  <si>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</si>
  <si>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</si>
  <si>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</si>
  <si>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</si>
  <si>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</si>
  <si>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</si>
  <si>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</si>
  <si>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</si>
  <si>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</si>
  <si>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</si>
  <si>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</si>
  <si>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</si>
  <si>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</si>
  <si>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</si>
  <si>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</si>
  <si>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</si>
  <si>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</si>
  <si>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</si>
  <si>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</si>
  <si>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</si>
  <si>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</si>
  <si>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</si>
  <si>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</si>
  <si>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</si>
  <si>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</si>
  <si>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</si>
  <si>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</si>
  <si>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</si>
  <si>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</si>
  <si>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</si>
  <si>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</si>
  <si>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</si>
  <si>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</si>
  <si>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</si>
  <si>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</si>
  <si>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</si>
  <si>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</si>
  <si>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</si>
  <si>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</si>
  <si>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</si>
  <si>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</si>
  <si>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</si>
  <si>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</si>
  <si>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</si>
  <si>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</si>
  <si>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</si>
  <si>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</si>
  <si>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</si>
  <si>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</si>
  <si>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</si>
  <si>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</si>
  <si>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</si>
  <si>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</si>
  <si>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</si>
  <si>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</si>
  <si>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</si>
  <si>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</si>
  <si>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</si>
  <si>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</si>
  <si>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</si>
  <si>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</si>
  <si>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</si>
  <si>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</si>
  <si>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</si>
  <si>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</si>
  <si>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</si>
  <si>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</si>
  <si>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</si>
  <si>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</si>
  <si>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</si>
  <si>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</si>
  <si>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</si>
  <si>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</si>
  <si>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</si>
  <si>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</si>
  <si>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</si>
  <si>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</si>
  <si>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</si>
  <si>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</si>
  <si>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</si>
  <si>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</si>
  <si>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</si>
  <si>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</si>
  <si>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</si>
  <si>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</si>
  <si>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</si>
  <si>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</si>
  <si>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</si>
  <si>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</si>
  <si>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</si>
  <si>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</si>
  <si>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</si>
  <si>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</si>
  <si>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</si>
  <si>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</si>
  <si>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</si>
  <si>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</si>
  <si>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</si>
  <si>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</si>
  <si>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</si>
  <si>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</si>
  <si>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</si>
  <si>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</si>
  <si>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</si>
  <si>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</si>
  <si>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</si>
  <si>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</si>
  <si>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</si>
  <si>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</si>
  <si>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</si>
  <si>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</si>
  <si>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</si>
  <si>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</si>
  <si>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</si>
  <si>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</si>
  <si>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</si>
  <si>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</si>
  <si>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</si>
  <si>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</si>
  <si>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</si>
  <si>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</si>
  <si>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</si>
  <si>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</si>
  <si>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</si>
  <si>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</si>
  <si>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</si>
  <si>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</si>
  <si>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</si>
  <si>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</si>
  <si>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</si>
  <si>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</si>
  <si>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</si>
  <si>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</si>
  <si>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</si>
  <si>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</si>
  <si>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</si>
  <si>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</si>
  <si>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</si>
  <si>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</si>
  <si>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</si>
  <si>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</si>
  <si>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</si>
  <si>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</si>
  <si>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</si>
  <si>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</si>
  <si>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</si>
  <si>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</si>
  <si>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</si>
  <si>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</si>
  <si>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</si>
  <si>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</si>
  <si>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</si>
  <si>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</si>
  <si>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</si>
  <si>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</si>
  <si>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</si>
  <si>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</si>
  <si>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</si>
  <si>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</si>
  <si>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</si>
  <si>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</si>
  <si>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</si>
  <si>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</si>
  <si>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</si>
  <si>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</si>
  <si>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</si>
  <si>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</si>
  <si>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</si>
  <si>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</si>
  <si>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</si>
  <si>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</si>
  <si>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</si>
  <si>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</si>
  <si>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</si>
  <si>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</si>
  <si>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</si>
  <si>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</si>
  <si>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</si>
  <si>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</si>
  <si>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</si>
  <si>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</si>
  <si>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</si>
  <si>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</si>
  <si>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</si>
  <si>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</si>
  <si>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</si>
  <si>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</si>
  <si>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</si>
  <si>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</si>
  <si>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</si>
  <si>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</si>
  <si>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</si>
  <si>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</si>
  <si>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</si>
  <si>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</si>
  <si>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</si>
  <si>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</si>
  <si>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</si>
  <si>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</si>
  <si>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</si>
  <si>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</si>
  <si>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</si>
  <si>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</si>
  <si>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</si>
  <si>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</si>
  <si>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</si>
  <si>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</si>
  <si>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</si>
  <si>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</si>
  <si>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</si>
  <si>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</si>
  <si>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</si>
  <si>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</si>
  <si>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</si>
  <si>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</si>
  <si>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</si>
  <si>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</si>
  <si>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</si>
  <si>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</si>
  <si>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</si>
  <si>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</si>
  <si>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</si>
  <si>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</si>
  <si>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</si>
  <si>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</si>
  <si>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</si>
  <si>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</si>
  <si>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</si>
  <si>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</si>
  <si>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</si>
  <si>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</si>
  <si>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</si>
  <si>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</si>
  <si>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</si>
  <si>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</si>
  <si>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</si>
  <si>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</si>
  <si>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</si>
  <si>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</si>
  <si>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</si>
  <si>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</si>
  <si>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</si>
  <si>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</si>
  <si>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</si>
  <si>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</si>
  <si>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</si>
  <si>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</si>
  <si>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</si>
  <si>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</si>
  <si>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</si>
  <si>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</si>
  <si>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</si>
  <si>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</si>
  <si>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</si>
  <si>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</si>
  <si>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</si>
  <si>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</si>
  <si>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</si>
  <si>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</si>
  <si>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</si>
  <si>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</si>
  <si>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</si>
  <si>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</si>
  <si>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</si>
  <si>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</si>
  <si>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</si>
  <si>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</si>
  <si>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</si>
  <si>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</si>
  <si>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</si>
  <si>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</si>
  <si>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</si>
  <si>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</si>
  <si>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</si>
  <si>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</si>
  <si>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</si>
  <si>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</si>
  <si>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</si>
  <si>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</si>
  <si>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</si>
  <si>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</si>
  <si>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</si>
  <si>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</si>
  <si>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</si>
  <si>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</si>
  <si>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</si>
  <si>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</si>
  <si>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</si>
  <si>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</si>
  <si>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</si>
  <si>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</si>
  <si>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</si>
  <si>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</si>
  <si>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</si>
  <si>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</si>
  <si>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</si>
  <si>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</si>
  <si>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</si>
  <si>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</si>
  <si>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</si>
  <si>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</si>
  <si>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</si>
  <si>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</si>
  <si>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</si>
  <si>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</si>
  <si>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</si>
  <si>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</si>
  <si>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</si>
  <si>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</si>
  <si>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</si>
  <si>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</si>
  <si>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</si>
  <si>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</si>
  <si>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</si>
  <si>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</si>
  <si>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</si>
  <si>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</si>
  <si>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</si>
  <si>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</si>
  <si>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</si>
  <si>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</si>
  <si>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</si>
  <si>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</si>
  <si>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</si>
  <si>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</si>
  <si>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</si>
  <si>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</si>
  <si>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</si>
  <si>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</si>
  <si>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</si>
  <si>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</si>
  <si>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</si>
  <si>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</si>
  <si>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</si>
  <si>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</si>
  <si>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</si>
  <si>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</si>
  <si>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</si>
  <si>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</si>
  <si>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</si>
  <si>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</si>
  <si>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</si>
  <si>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</si>
  <si>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</si>
  <si>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</si>
  <si>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</si>
  <si>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</si>
  <si>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</si>
  <si>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</si>
  <si>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</si>
  <si>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</si>
  <si>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</si>
  <si>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</si>
  <si>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</si>
  <si>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</si>
  <si>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</si>
  <si>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</si>
  <si>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</si>
  <si>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</si>
  <si>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</si>
  <si>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</si>
  <si>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</si>
  <si>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</si>
  <si>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</si>
  <si>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</si>
  <si>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</si>
  <si>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</si>
  <si>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</si>
  <si>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</si>
  <si>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</si>
  <si>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</si>
  <si>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</si>
  <si>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</si>
  <si>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</si>
  <si>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</si>
  <si>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</si>
  <si>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</si>
  <si>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</si>
  <si>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</si>
  <si>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</si>
  <si>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</si>
  <si>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</si>
  <si>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</si>
  <si>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</si>
  <si>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</si>
  <si>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</si>
  <si>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</si>
  <si>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</si>
  <si>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</si>
  <si>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</si>
  <si>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</si>
  <si>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</si>
  <si>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</si>
  <si>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</si>
  <si>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</si>
  <si>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</si>
  <si>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</si>
  <si>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</si>
  <si>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</si>
  <si>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</si>
  <si>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</si>
  <si>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</si>
  <si>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</si>
  <si>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</si>
  <si>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</si>
  <si>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</si>
  <si>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</si>
  <si>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</si>
  <si>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</si>
  <si>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</si>
  <si>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</si>
  <si>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</si>
  <si>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</si>
  <si>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</si>
  <si>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</si>
  <si>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</si>
  <si>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</si>
  <si>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</si>
  <si>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</si>
  <si>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</si>
  <si>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</si>
  <si>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</si>
  <si>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</si>
  <si>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</si>
  <si>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</si>
  <si>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</si>
  <si>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</si>
  <si>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</si>
  <si>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</si>
  <si>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</si>
  <si>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</si>
  <si>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</si>
  <si>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</si>
  <si>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</si>
  <si>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</si>
  <si>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</si>
  <si>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</si>
  <si>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</si>
  <si>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</si>
  <si>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</si>
  <si>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</si>
  <si>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</si>
  <si>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</si>
  <si>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</si>
  <si>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</si>
  <si>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</si>
  <si>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</si>
  <si>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</si>
  <si>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</si>
  <si>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</si>
  <si>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</si>
  <si>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</si>
  <si>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</si>
  <si>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</si>
  <si>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</si>
  <si>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</si>
  <si>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</si>
  <si>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</si>
  <si>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</si>
  <si>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</si>
  <si>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</si>
  <si>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</si>
  <si>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</si>
  <si>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</si>
  <si>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</si>
  <si>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</si>
  <si>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</si>
  <si>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</si>
  <si>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</si>
  <si>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</si>
  <si>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</si>
  <si>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</si>
  <si>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</si>
  <si>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</si>
  <si>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</si>
  <si>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</si>
  <si>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</si>
  <si>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</si>
  <si>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</si>
  <si>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</si>
  <si>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</si>
  <si>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</si>
  <si>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</si>
  <si>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</si>
  <si>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</si>
  <si>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</si>
  <si>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</si>
  <si>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</si>
  <si>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</si>
  <si>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</si>
  <si>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</si>
  <si>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</si>
  <si>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</si>
  <si>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</si>
  <si>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</si>
  <si>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</si>
  <si>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</si>
  <si>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</si>
  <si>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</si>
  <si>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</si>
  <si>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</si>
  <si>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</si>
  <si>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</si>
  <si>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</si>
  <si>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</si>
  <si>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</si>
  <si>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</si>
  <si>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</si>
  <si>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</si>
  <si>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</si>
  <si>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</si>
  <si>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</si>
  <si>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</si>
  <si>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</si>
  <si>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</si>
  <si>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</si>
  <si>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</si>
  <si>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</si>
  <si>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</si>
  <si>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</si>
  <si>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</si>
  <si>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</si>
  <si>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</si>
  <si>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</si>
  <si>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</si>
  <si>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</si>
  <si>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</si>
  <si>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</si>
  <si>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</si>
  <si>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</si>
  <si>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</si>
  <si>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</si>
  <si>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</si>
  <si>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</si>
  <si>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</si>
  <si>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</si>
  <si>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</si>
  <si>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</si>
  <si>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</si>
  <si>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</si>
  <si>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</si>
  <si>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</si>
  <si>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</si>
  <si>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</si>
  <si>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</si>
  <si>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</si>
  <si>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</si>
  <si>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</si>
  <si>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</si>
  <si>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</si>
  <si>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</si>
  <si>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</si>
  <si>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</si>
  <si>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</si>
  <si>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</si>
  <si>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</si>
  <si>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</si>
  <si>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</si>
  <si>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</si>
  <si>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</si>
  <si>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</si>
  <si>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</si>
  <si>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</si>
  <si>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</si>
  <si>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</si>
  <si>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</si>
  <si>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</si>
  <si>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</si>
  <si>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</si>
  <si>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</si>
  <si>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</si>
  <si>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</si>
  <si>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</si>
  <si>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</si>
  <si>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</si>
  <si>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</si>
  <si>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</si>
  <si>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</si>
  <si>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</si>
  <si>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</si>
  <si>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</si>
  <si>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</si>
  <si>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</si>
  <si>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</si>
  <si>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</si>
  <si>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</si>
  <si>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</si>
  <si>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</si>
  <si>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</si>
  <si>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</si>
  <si>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</si>
  <si>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</si>
  <si>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</si>
  <si>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</si>
  <si>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</si>
  <si>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</si>
  <si>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</si>
  <si>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</si>
  <si>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</si>
  <si>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</si>
  <si>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</si>
  <si>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</si>
  <si>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</si>
  <si>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</si>
  <si>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</si>
  <si>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</si>
  <si>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</si>
  <si>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</si>
  <si>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</si>
  <si>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</si>
  <si>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</si>
  <si>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</si>
  <si>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</si>
  <si>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</si>
  <si>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</si>
  <si>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</si>
  <si>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</si>
  <si>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</si>
  <si>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</si>
  <si>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</si>
  <si>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</si>
  <si>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</si>
  <si>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</si>
  <si>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</si>
  <si>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</si>
  <si>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</si>
  <si>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</si>
  <si>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</si>
  <si>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</si>
  <si>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</si>
  <si>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</si>
  <si>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</si>
  <si>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</si>
  <si>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</si>
  <si>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</si>
  <si>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</si>
  <si>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</si>
  <si>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</si>
  <si>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</si>
  <si>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</si>
  <si>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</si>
  <si>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</si>
  <si>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</si>
  <si>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</si>
  <si>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</si>
  <si>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</si>
  <si>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</si>
  <si>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</si>
  <si>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</si>
  <si>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</si>
  <si>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</si>
  <si>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</si>
  <si>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</si>
  <si>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</si>
  <si>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</si>
  <si>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</si>
  <si>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</si>
  <si>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</si>
  <si>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</si>
  <si>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</si>
  <si>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</si>
  <si>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</si>
  <si>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</si>
  <si>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</si>
  <si>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</si>
  <si>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</si>
  <si>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</si>
  <si>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</si>
  <si>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</si>
  <si>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</si>
  <si>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</si>
  <si>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</si>
  <si>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</si>
  <si>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</si>
  <si>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</si>
  <si>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</si>
  <si>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</si>
  <si>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</si>
  <si>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</si>
  <si>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</si>
  <si>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</si>
  <si>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</si>
  <si>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</si>
  <si>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</si>
  <si>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</si>
  <si>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</si>
  <si>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</si>
  <si>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</si>
  <si>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</si>
  <si>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</si>
  <si>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</si>
  <si>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</si>
  <si>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</si>
  <si>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</si>
  <si>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</si>
  <si>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</si>
  <si>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</si>
  <si>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</si>
  <si>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</si>
  <si>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</si>
  <si>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</si>
  <si>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</si>
  <si>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</si>
  <si>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</si>
  <si>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</si>
  <si>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</si>
  <si>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</si>
  <si>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</si>
  <si>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</si>
  <si>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</si>
  <si>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</si>
  <si>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</si>
  <si>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</si>
  <si>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</si>
  <si>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</si>
  <si>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</si>
  <si>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</si>
  <si>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</si>
  <si>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</si>
  <si>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</si>
  <si>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</si>
  <si>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</si>
  <si>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</si>
  <si>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</si>
  <si>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</si>
  <si>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</si>
  <si>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</si>
  <si>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</si>
  <si>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</si>
  <si>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</si>
  <si>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</si>
  <si>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</si>
  <si>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</si>
  <si>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</si>
  <si>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</si>
  <si>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</si>
  <si>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</si>
  <si>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</si>
  <si>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</si>
  <si>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</si>
  <si>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</si>
  <si>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</si>
  <si>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</si>
  <si>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</si>
  <si>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</si>
  <si>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</si>
  <si>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</si>
  <si>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</si>
  <si>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</si>
  <si>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</si>
  <si>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</si>
  <si>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</si>
  <si>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</si>
  <si>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</si>
  <si>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</si>
  <si>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</si>
  <si>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</si>
  <si>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</si>
  <si>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</si>
  <si>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</si>
  <si>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</si>
  <si>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</si>
  <si>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</si>
  <si>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</si>
  <si>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</si>
  <si>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</si>
  <si>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</si>
  <si>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</si>
  <si>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</si>
  <si>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</si>
  <si>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</si>
  <si>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</si>
  <si>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</si>
  <si>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</si>
  <si>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</si>
  <si>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</si>
  <si>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</si>
  <si>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</si>
  <si>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</si>
  <si>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</si>
  <si>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</si>
  <si>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</si>
  <si>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</si>
  <si>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</si>
  <si>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</si>
  <si>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</si>
  <si>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</si>
  <si>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</si>
  <si>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</si>
  <si>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</si>
  <si>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</si>
  <si>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</si>
  <si>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</si>
  <si>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</si>
  <si>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</si>
  <si>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</si>
  <si>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</si>
  <si>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</si>
  <si>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</si>
  <si>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</si>
  <si>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</si>
  <si>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</si>
  <si>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</si>
  <si>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</si>
  <si>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</si>
  <si>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</si>
  <si>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</si>
  <si>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</si>
  <si>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</si>
  <si>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</si>
  <si>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</si>
  <si>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</si>
  <si>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</si>
  <si>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</si>
  <si>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</si>
  <si>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</si>
  <si>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</si>
  <si>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</si>
  <si>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</si>
  <si>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</si>
  <si>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</si>
  <si>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</si>
  <si>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</si>
  <si>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</si>
  <si>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</si>
  <si>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</si>
  <si>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</si>
  <si>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</si>
  <si>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</si>
  <si>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</si>
  <si>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</si>
  <si>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</si>
  <si>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</si>
  <si>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</si>
  <si>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</si>
  <si>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</si>
  <si>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</si>
  <si>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</si>
  <si>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</si>
  <si>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</si>
  <si>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</si>
  <si>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</si>
  <si>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</si>
  <si>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</si>
  <si>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</si>
  <si>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</si>
  <si>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</si>
  <si>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</si>
  <si>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</si>
  <si>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</si>
  <si>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</si>
  <si>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</si>
  <si>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</si>
  <si>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</si>
  <si>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</si>
  <si>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</si>
  <si>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</si>
  <si>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</si>
  <si>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</si>
  <si>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</si>
  <si>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</si>
  <si>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</si>
  <si>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</si>
  <si>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</si>
  <si>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</si>
  <si>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</si>
  <si>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</si>
  <si>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</si>
  <si>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</si>
  <si>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</si>
  <si>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</si>
  <si>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</si>
  <si>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</si>
  <si>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</si>
  <si>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</si>
  <si>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</si>
  <si>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</si>
  <si>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</si>
  <si>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</si>
  <si>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</si>
  <si>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</si>
  <si>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</si>
  <si>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</si>
  <si>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</si>
  <si>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</si>
  <si>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</si>
  <si>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</si>
  <si>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</si>
  <si>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</si>
  <si>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</si>
  <si>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</si>
  <si>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</si>
  <si>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</si>
  <si>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</si>
  <si>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</si>
  <si>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</si>
  <si>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</si>
  <si>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</si>
  <si>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</si>
  <si>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</si>
  <si>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</si>
  <si>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</si>
  <si>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</si>
  <si>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</si>
  <si>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</si>
  <si>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</si>
  <si>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</si>
  <si>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</si>
  <si>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</si>
  <si>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</si>
  <si>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</si>
  <si>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</si>
  <si>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</si>
  <si>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</si>
  <si>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</si>
  <si>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</si>
  <si>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</si>
  <si>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</si>
  <si>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</si>
  <si>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</si>
  <si>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</si>
  <si>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</si>
  <si>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</si>
  <si>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</si>
  <si>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</si>
  <si>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</si>
  <si>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</si>
  <si>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</si>
  <si>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</si>
  <si>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</si>
  <si>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</si>
  <si>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</si>
  <si>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</si>
  <si>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</si>
  <si>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</si>
  <si>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</si>
  <si>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</si>
  <si>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</si>
  <si>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</si>
  <si>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</si>
  <si>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</si>
  <si>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</si>
  <si>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</si>
  <si>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</si>
  <si>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</si>
  <si>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</si>
  <si>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</si>
  <si>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</si>
  <si>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</si>
  <si>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</si>
  <si>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</si>
  <si>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</si>
  <si>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</si>
  <si>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</si>
  <si>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</si>
  <si>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</si>
  <si>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</si>
  <si>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</si>
  <si>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</si>
  <si>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</si>
  <si>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</si>
  <si>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</si>
  <si>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</si>
  <si>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</si>
  <si>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</si>
  <si>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</si>
  <si>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</si>
  <si>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</si>
  <si>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</si>
  <si>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</si>
  <si>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</si>
  <si>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</si>
  <si>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</si>
  <si>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</si>
  <si>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</si>
  <si>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</si>
  <si>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</si>
  <si>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</si>
  <si>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</si>
  <si>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</si>
  <si>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</si>
  <si>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</si>
  <si>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</si>
  <si>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</si>
  <si>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</si>
  <si>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</si>
  <si>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</si>
  <si>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</si>
  <si>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</si>
  <si>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</si>
  <si>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</si>
  <si>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</si>
  <si>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</si>
  <si>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</si>
  <si>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</si>
  <si>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</si>
  <si>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</si>
  <si>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</si>
  <si>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</si>
  <si>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</si>
  <si>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</si>
  <si>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</si>
  <si>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</si>
  <si>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</si>
  <si>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</si>
  <si>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</si>
  <si>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</si>
  <si>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</si>
  <si>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</si>
  <si>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</si>
  <si>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</si>
  <si>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</si>
  <si>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</si>
  <si>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</si>
  <si>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</si>
  <si>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</si>
  <si>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</si>
  <si>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</si>
  <si>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</si>
  <si>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</si>
  <si>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</si>
  <si>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</si>
  <si>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</si>
  <si>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</si>
  <si>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</si>
  <si>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</si>
  <si>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</si>
  <si>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</si>
  <si>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</si>
  <si>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</si>
  <si>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</si>
  <si>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</si>
  <si>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</si>
  <si>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</si>
  <si>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</si>
  <si>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</si>
  <si>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</si>
  <si>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</si>
  <si>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</si>
  <si>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</si>
  <si>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</si>
  <si>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</si>
  <si>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</si>
  <si>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</si>
  <si>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</si>
  <si>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</si>
  <si>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</si>
  <si>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</si>
  <si>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</si>
  <si>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</si>
  <si>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</si>
  <si>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</si>
  <si>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</si>
  <si>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</si>
  <si>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</si>
  <si>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</si>
  <si>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</si>
  <si>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</si>
  <si>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</si>
  <si>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</si>
  <si>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</si>
  <si>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</si>
  <si>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</si>
  <si>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</si>
  <si>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</si>
  <si>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</si>
  <si>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</si>
  <si>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</si>
  <si>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</si>
  <si>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</si>
  <si>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</si>
  <si>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</si>
  <si>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</si>
  <si>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</si>
  <si>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</si>
  <si>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</si>
  <si>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</si>
  <si>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</si>
  <si>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</si>
  <si>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</si>
  <si>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</si>
  <si>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</si>
  <si>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</si>
  <si>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</si>
  <si>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</si>
  <si>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</si>
  <si>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</si>
  <si>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</si>
  <si>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</si>
  <si>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</si>
  <si>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</si>
  <si>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</si>
  <si>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</si>
  <si>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</si>
  <si>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</si>
  <si>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</si>
  <si>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</si>
  <si>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</si>
  <si>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</si>
  <si>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</si>
  <si>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</si>
  <si>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</si>
  <si>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</si>
  <si>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</si>
  <si>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</si>
  <si>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</si>
  <si>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</si>
  <si>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</si>
  <si>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</si>
  <si>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</si>
  <si>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</si>
  <si>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</si>
  <si>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</si>
  <si>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</si>
  <si>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</si>
  <si>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</si>
  <si>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</si>
  <si>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</si>
  <si>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</si>
  <si>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</si>
  <si>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</si>
  <si>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</si>
  <si>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</si>
  <si>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</si>
  <si>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</si>
  <si>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</si>
  <si>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</si>
  <si>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</si>
  <si>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</si>
  <si>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</si>
  <si>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</si>
  <si>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</si>
  <si>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</si>
  <si>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</si>
  <si>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</si>
  <si>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</si>
  <si>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</si>
  <si>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</si>
  <si>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</si>
  <si>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</si>
  <si>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</si>
  <si>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</si>
  <si>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</si>
  <si>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</si>
  <si>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</si>
  <si>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</si>
  <si>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</si>
  <si>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</si>
  <si>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</si>
  <si>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</si>
  <si>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</si>
  <si>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</si>
  <si>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</si>
  <si>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</si>
  <si>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</si>
  <si>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</si>
  <si>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</si>
  <si>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</si>
  <si>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</si>
  <si>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</si>
  <si>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</si>
  <si>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</si>
  <si>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</si>
  <si>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</si>
  <si>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</si>
  <si>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</si>
  <si>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</si>
  <si>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</si>
  <si>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</si>
  <si>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</si>
  <si>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</si>
  <si>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</si>
  <si>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</si>
  <si>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</si>
  <si>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</si>
  <si>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</si>
  <si>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</si>
  <si>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</si>
  <si>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</si>
  <si>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</si>
  <si>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</si>
  <si>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</si>
  <si>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</si>
  <si>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</si>
  <si>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</si>
  <si>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</si>
  <si>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</si>
  <si>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</si>
  <si>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</si>
  <si>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</si>
  <si>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</si>
  <si>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</si>
  <si>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</si>
  <si>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</si>
  <si>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</si>
  <si>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</si>
  <si>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</si>
  <si>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</si>
  <si>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</si>
  <si>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</si>
  <si>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</si>
  <si>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</si>
  <si>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</si>
  <si>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</si>
  <si>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</si>
  <si>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</si>
  <si>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</si>
  <si>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</si>
  <si>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</si>
  <si>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</si>
  <si>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</si>
  <si>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</si>
  <si>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</si>
  <si>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</si>
  <si>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</si>
  <si>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</si>
  <si>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</si>
  <si>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</si>
  <si>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</si>
  <si>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</si>
  <si>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</si>
  <si>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</si>
  <si>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</si>
  <si>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</si>
  <si>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</si>
  <si>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</si>
  <si>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</si>
  <si>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</si>
  <si>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</si>
  <si>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</si>
  <si>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</si>
  <si>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</si>
  <si>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</si>
  <si>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</si>
  <si>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</si>
  <si>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</si>
  <si>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</si>
  <si>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</si>
  <si>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</si>
  <si>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</si>
  <si>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</si>
  <si>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</si>
  <si>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</si>
  <si>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</si>
  <si>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</si>
  <si>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</si>
  <si>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</si>
  <si>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</si>
  <si>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</si>
  <si>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</si>
  <si>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</si>
  <si>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</si>
  <si>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</si>
  <si>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</si>
  <si>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</si>
  <si>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</si>
  <si>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</si>
  <si>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</si>
  <si>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</si>
  <si>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</si>
  <si>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</si>
  <si>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</si>
  <si>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</si>
  <si>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</si>
  <si>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</si>
  <si>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</si>
  <si>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</si>
  <si>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</si>
  <si>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</si>
  <si>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</si>
  <si>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</si>
  <si>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</si>
  <si>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</si>
  <si>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</si>
  <si>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</si>
  <si>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</si>
  <si>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</si>
  <si>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</si>
  <si>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</si>
  <si>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</si>
  <si>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</si>
  <si>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</si>
  <si>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</si>
  <si>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</si>
  <si>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</si>
  <si>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</si>
  <si>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</si>
  <si>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</si>
  <si>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</si>
  <si>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</si>
  <si>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</si>
  <si>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</si>
  <si>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</si>
  <si>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</si>
  <si>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</si>
  <si>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</si>
  <si>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</si>
  <si>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</si>
  <si>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</si>
  <si>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</si>
  <si>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</si>
  <si>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</si>
  <si>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</si>
  <si>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</si>
  <si>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</si>
  <si>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</si>
  <si>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</si>
  <si>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</si>
  <si>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</si>
  <si>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</si>
  <si>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</si>
  <si>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</si>
  <si>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</si>
  <si>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</si>
  <si>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</si>
  <si>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</si>
  <si>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</si>
  <si>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</si>
  <si>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</si>
  <si>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</si>
  <si>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</si>
  <si>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</si>
  <si>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</si>
  <si>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</si>
  <si>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</si>
  <si>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</si>
  <si>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</si>
  <si>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</si>
  <si>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</si>
  <si>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</si>
  <si>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</si>
  <si>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</si>
  <si>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</si>
  <si>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</si>
  <si>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</si>
  <si>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</si>
  <si>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</si>
  <si>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</si>
  <si>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</si>
  <si>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</si>
  <si>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</si>
  <si>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</si>
  <si>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</si>
  <si>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</si>
  <si>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</si>
  <si>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</si>
  <si>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</si>
  <si>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</si>
  <si>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</si>
  <si>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</si>
  <si>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</si>
  <si>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</si>
  <si>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</si>
  <si>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</si>
  <si>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</si>
  <si>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</si>
  <si>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</si>
  <si>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</si>
  <si>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</si>
  <si>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</si>
  <si>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</si>
  <si>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</si>
  <si>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</si>
  <si>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</si>
  <si>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</si>
  <si>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</si>
  <si>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</si>
  <si>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</si>
  <si>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</si>
  <si>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</si>
  <si>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</si>
  <si>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</si>
  <si>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</si>
  <si>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</si>
  <si>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</si>
  <si>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</si>
  <si>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</si>
  <si>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</si>
  <si>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</si>
  <si>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</si>
  <si>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</si>
  <si>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</si>
  <si>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</si>
  <si>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</si>
  <si>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</si>
  <si>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</si>
  <si>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</si>
  <si>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</si>
  <si>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</si>
  <si>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</si>
  <si>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</si>
  <si>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</si>
  <si>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</si>
  <si>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</si>
  <si>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</si>
  <si>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</si>
  <si>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</si>
  <si>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</si>
  <si>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</si>
  <si>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</si>
  <si>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</si>
  <si>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</si>
  <si>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</si>
  <si>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</si>
  <si>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</si>
  <si>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</si>
  <si>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</si>
  <si>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</si>
  <si>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</si>
  <si>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</si>
  <si>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</si>
  <si>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</si>
  <si>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</si>
  <si>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</si>
  <si>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</si>
  <si>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</si>
  <si>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</si>
  <si>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</si>
  <si>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</si>
  <si>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</si>
  <si>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</si>
  <si>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</si>
  <si>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</si>
  <si>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</si>
  <si>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</si>
  <si>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</si>
  <si>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</si>
  <si>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</si>
  <si>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</si>
  <si>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</si>
  <si>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</si>
  <si>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</si>
  <si>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</si>
  <si>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</si>
  <si>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</si>
  <si>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</si>
  <si>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</si>
  <si>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</si>
  <si>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</si>
  <si>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</si>
  <si>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</si>
  <si>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</si>
  <si>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</si>
  <si>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</si>
  <si>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</si>
  <si>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</si>
  <si>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</si>
  <si>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</si>
  <si>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</si>
  <si>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</si>
  <si>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</si>
  <si>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</si>
  <si>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</si>
  <si>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</si>
  <si>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</si>
  <si>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</si>
  <si>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</si>
  <si>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</si>
  <si>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</si>
  <si>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</si>
  <si>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</si>
  <si>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</si>
  <si>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</si>
  <si>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</si>
  <si>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</si>
  <si>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</si>
  <si>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</si>
  <si>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</si>
  <si>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</si>
  <si>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</si>
  <si>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</si>
  <si>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</si>
  <si>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</si>
  <si>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</si>
  <si>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</si>
  <si>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</si>
  <si>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</si>
  <si>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</si>
  <si>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</si>
  <si>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</si>
  <si>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</si>
  <si>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</si>
  <si>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</si>
  <si>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</si>
  <si>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</si>
  <si>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</si>
  <si>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</si>
  <si>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</si>
  <si>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</si>
  <si>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</si>
  <si>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</si>
  <si>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</si>
  <si>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</si>
  <si>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</si>
  <si>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</si>
  <si>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</si>
  <si>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</si>
  <si>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</si>
  <si>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</si>
  <si>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</si>
  <si>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</si>
  <si>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</si>
  <si>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</si>
  <si>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</si>
  <si>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</si>
  <si>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</si>
  <si>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</si>
  <si>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</si>
  <si>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</si>
  <si>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</si>
  <si>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</si>
  <si>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</si>
  <si>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</si>
  <si>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</si>
  <si>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</si>
  <si>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</si>
  <si>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</si>
  <si>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</si>
  <si>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</si>
  <si>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</si>
  <si>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</si>
  <si>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</si>
  <si>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</si>
  <si>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</si>
  <si>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</si>
  <si>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</si>
  <si>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</si>
  <si>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</si>
  <si>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</si>
  <si>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</si>
  <si>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</si>
  <si>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</si>
  <si>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</si>
  <si>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</si>
  <si>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</si>
  <si>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</si>
  <si>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</si>
  <si>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</si>
  <si>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</si>
  <si>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</si>
  <si>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</si>
  <si>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</si>
  <si>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</si>
  <si>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</si>
  <si>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</si>
  <si>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</si>
  <si>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</si>
  <si>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</si>
  <si>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</si>
  <si>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</si>
  <si>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</si>
  <si>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</si>
  <si>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</si>
  <si>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</si>
  <si>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</si>
  <si>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</si>
  <si>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</si>
  <si>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</si>
  <si>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</si>
  <si>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</si>
  <si>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</si>
  <si>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</si>
  <si>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</si>
  <si>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</si>
  <si>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</si>
  <si>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</si>
  <si>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</si>
  <si>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</si>
  <si>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</si>
  <si>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</si>
  <si>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</si>
  <si>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</si>
  <si>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</si>
  <si>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</si>
  <si>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</si>
  <si>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</si>
  <si>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</si>
  <si>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</si>
  <si>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</si>
  <si>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</si>
  <si>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</si>
  <si>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</si>
  <si>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</si>
  <si>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</si>
  <si>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</si>
  <si>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</si>
  <si>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</si>
  <si>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</si>
  <si>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</si>
  <si>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</si>
  <si>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</si>
  <si>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</si>
  <si>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</si>
  <si>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</si>
  <si>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</si>
  <si>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</si>
  <si>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</si>
  <si>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</si>
  <si>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</si>
  <si>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</si>
  <si>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</si>
  <si>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</si>
  <si>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</si>
  <si>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</si>
  <si>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</si>
  <si>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</si>
  <si>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</si>
  <si>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</si>
  <si>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</si>
  <si>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</si>
  <si>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</si>
  <si>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</si>
  <si>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</si>
  <si>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</si>
  <si>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</si>
  <si>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</si>
  <si>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</si>
  <si>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</si>
  <si>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</si>
  <si>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</si>
  <si>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</si>
  <si>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</si>
  <si>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</si>
  <si>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</si>
  <si>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</si>
  <si>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</si>
  <si>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</si>
  <si>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</si>
  <si>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</si>
  <si>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</si>
  <si>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</si>
  <si>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</si>
  <si>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</si>
  <si>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</si>
  <si>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</si>
  <si>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</si>
  <si>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</si>
  <si>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</si>
  <si>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</si>
  <si>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</si>
  <si>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</si>
  <si>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</si>
  <si>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</si>
  <si>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</si>
  <si>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</si>
  <si>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</si>
  <si>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</si>
  <si>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</si>
  <si>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</si>
  <si>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</si>
  <si>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</si>
  <si>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</si>
  <si>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</si>
  <si>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</si>
  <si>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</si>
  <si>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</si>
  <si>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</si>
  <si>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</si>
  <si>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</si>
  <si>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</si>
  <si>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</si>
  <si>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</si>
  <si>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</si>
  <si>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</si>
  <si>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</si>
  <si>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</si>
  <si>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</si>
  <si>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</si>
  <si>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</si>
  <si>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</si>
  <si>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</si>
  <si>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</si>
  <si>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</si>
  <si>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</si>
  <si>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</si>
  <si>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</si>
  <si>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</si>
  <si>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</si>
  <si>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</si>
  <si>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</si>
  <si>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</si>
  <si>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</si>
  <si>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</si>
  <si>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</si>
  <si>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</si>
  <si>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</si>
  <si>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</si>
  <si>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</si>
  <si>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</si>
  <si>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</si>
  <si>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</si>
  <si>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</si>
  <si>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</si>
  <si>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</si>
  <si>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</si>
  <si>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</si>
  <si>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</si>
  <si>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</si>
  <si>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</si>
  <si>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</si>
  <si>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</si>
  <si>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</si>
  <si>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</si>
  <si>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</si>
  <si>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</si>
  <si>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</si>
  <si>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</si>
  <si>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</si>
  <si>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</si>
  <si>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</si>
  <si>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</si>
  <si>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</si>
  <si>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</si>
  <si>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</si>
  <si>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</si>
  <si>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</si>
  <si>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</si>
  <si>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</si>
  <si>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</si>
  <si>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</si>
  <si>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</si>
  <si>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</si>
  <si>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</si>
  <si>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</si>
  <si>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</si>
  <si>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</si>
  <si>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</si>
  <si>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</si>
  <si>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</si>
  <si>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</si>
  <si>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</si>
  <si>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</si>
  <si>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</si>
  <si>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</si>
  <si>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</si>
  <si>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</si>
  <si>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</si>
  <si>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</si>
  <si>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</si>
  <si>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</si>
  <si>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</si>
  <si>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</si>
  <si>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</si>
  <si>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</si>
  <si>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</si>
  <si>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</si>
  <si>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</si>
  <si>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</si>
  <si>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</si>
  <si>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</si>
  <si>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</si>
  <si>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</si>
  <si>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</si>
  <si>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</si>
  <si>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</si>
  <si>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</si>
  <si>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</si>
  <si>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</si>
  <si>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</si>
  <si>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</si>
  <si>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</si>
  <si>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</si>
  <si>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</si>
  <si>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</si>
  <si>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</si>
  <si>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</si>
  <si>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</si>
  <si>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</si>
  <si>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</si>
  <si>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</si>
  <si>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</si>
  <si>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</si>
  <si>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</si>
  <si>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</si>
  <si>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</si>
  <si>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</si>
  <si>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</si>
  <si>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</si>
  <si>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</si>
  <si>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</si>
  <si>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</si>
  <si>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</si>
  <si>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</si>
  <si>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</si>
  <si>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</si>
  <si>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</si>
  <si>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</si>
  <si>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</si>
  <si>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</si>
  <si>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</si>
  <si>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</si>
  <si>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</si>
  <si>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</si>
  <si>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</si>
  <si>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</si>
  <si>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</si>
  <si>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</si>
  <si>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</si>
  <si>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</si>
  <si>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</si>
  <si>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</si>
  <si>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</si>
  <si>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</si>
  <si>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</si>
  <si>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</si>
  <si>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</si>
  <si>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</si>
  <si>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</si>
  <si>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</si>
  <si>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</si>
  <si>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</si>
  <si>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</si>
  <si>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</si>
  <si>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</si>
  <si>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</si>
  <si>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</si>
  <si>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</si>
  <si>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</si>
  <si>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</si>
  <si>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</si>
  <si>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</si>
  <si>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</si>
  <si>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</si>
  <si>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</si>
  <si>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</si>
  <si>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</si>
  <si>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</si>
  <si>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</si>
  <si>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</si>
  <si>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</si>
  <si>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</si>
  <si>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</si>
  <si>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</si>
  <si>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</si>
  <si>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</si>
  <si>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</si>
  <si>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</si>
  <si>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</si>
  <si>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</si>
  <si>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</si>
  <si>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</si>
  <si>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</si>
  <si>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</si>
  <si>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</si>
  <si>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</si>
  <si>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</si>
  <si>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</si>
  <si>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</si>
  <si>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</si>
  <si>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</si>
  <si>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</si>
  <si>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</si>
  <si>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</si>
  <si>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</si>
  <si>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</si>
  <si>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</si>
  <si>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</si>
  <si>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</si>
  <si>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</si>
  <si>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</si>
  <si>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</si>
  <si>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</si>
  <si>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</si>
  <si>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</si>
  <si>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</si>
  <si>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</si>
  <si>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</si>
  <si>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</si>
  <si>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</si>
  <si>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</si>
  <si>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</si>
  <si>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</si>
  <si>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</si>
  <si>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</si>
  <si>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</si>
  <si>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</si>
  <si>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</si>
  <si>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</si>
  <si>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</si>
  <si>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</si>
  <si>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</si>
  <si>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</si>
  <si>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</si>
  <si>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</si>
  <si>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</si>
  <si>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</si>
  <si>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</si>
  <si>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</si>
  <si>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</si>
  <si>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</si>
  <si>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</si>
  <si>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</si>
  <si>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</si>
  <si>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</si>
  <si>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</si>
  <si>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</si>
  <si>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</si>
  <si>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</si>
  <si>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</si>
  <si>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</si>
  <si>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</si>
  <si>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</si>
  <si>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</si>
  <si>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</si>
  <si>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</si>
  <si>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</si>
  <si>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</si>
  <si>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</si>
  <si>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</si>
  <si>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</si>
  <si>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</si>
  <si>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</si>
  <si>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</si>
  <si>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</si>
  <si>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</si>
  <si>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</si>
  <si>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</si>
  <si>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</si>
  <si>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</si>
  <si>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</si>
  <si>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</si>
  <si>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</si>
  <si>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</si>
  <si>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</si>
  <si>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</si>
  <si>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</si>
  <si>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</si>
  <si>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</si>
  <si>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</si>
  <si>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</si>
  <si>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</si>
  <si>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</si>
  <si>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</si>
  <si>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</si>
  <si>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</si>
  <si>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</si>
  <si>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</si>
  <si>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</si>
  <si>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</si>
  <si>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</si>
  <si>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</si>
  <si>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</si>
  <si>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</si>
  <si>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</si>
  <si>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</si>
  <si>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</si>
  <si>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</si>
  <si>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</si>
  <si>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</si>
  <si>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</si>
  <si>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</si>
  <si>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</si>
  <si>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</si>
  <si>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</si>
  <si>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</si>
  <si>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</si>
  <si>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</si>
  <si>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</si>
  <si>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</si>
  <si>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</si>
  <si>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</si>
  <si>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</si>
  <si>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</si>
  <si>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</si>
  <si>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</si>
  <si>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</si>
  <si>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</si>
  <si>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</si>
  <si>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</si>
  <si>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</si>
  <si>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</si>
  <si>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</si>
  <si>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</si>
  <si>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</si>
  <si>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</si>
  <si>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</si>
  <si>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</si>
  <si>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</si>
  <si>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</si>
  <si>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</si>
  <si>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</si>
  <si>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</si>
  <si>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</si>
  <si>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</si>
  <si>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</si>
  <si>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</si>
  <si>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</si>
  <si>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</si>
  <si>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</si>
  <si>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</si>
  <si>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</si>
  <si>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</si>
  <si>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</si>
  <si>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</si>
  <si>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</si>
  <si>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</si>
  <si>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</si>
  <si>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</si>
  <si>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</si>
  <si>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</si>
  <si>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</si>
  <si>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</si>
  <si>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</si>
  <si>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</si>
  <si>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</si>
  <si>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</si>
  <si>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</si>
  <si>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</si>
  <si>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</si>
  <si>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</si>
  <si>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</si>
  <si>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</si>
  <si>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</si>
  <si>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</si>
  <si>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</si>
  <si>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</si>
  <si>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</si>
  <si>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</si>
  <si>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</si>
  <si>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</si>
  <si>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</si>
  <si>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</si>
  <si>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</si>
  <si>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</si>
  <si>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</si>
  <si>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</si>
  <si>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</si>
  <si>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</si>
  <si>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</si>
  <si>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</si>
  <si>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</si>
  <si>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</si>
  <si>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</si>
  <si>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</si>
  <si>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</si>
  <si>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</si>
  <si>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</si>
  <si>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</si>
  <si>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</si>
  <si>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</si>
  <si>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</si>
  <si>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</si>
  <si>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</si>
  <si>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</si>
  <si>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</si>
  <si>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</si>
  <si>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</si>
  <si>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</si>
  <si>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</si>
  <si>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</si>
  <si>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</si>
  <si>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</si>
  <si>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</si>
  <si>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</si>
  <si>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</si>
  <si>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</si>
  <si>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</si>
  <si>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</si>
  <si>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</si>
  <si>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</si>
  <si>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</si>
  <si>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</si>
  <si>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</si>
  <si>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</si>
  <si>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</si>
  <si>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</si>
  <si>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</si>
  <si>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</si>
  <si>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</si>
  <si>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</si>
  <si>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</si>
  <si>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</si>
  <si>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</si>
  <si>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</si>
  <si>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</si>
  <si>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</si>
  <si>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</si>
  <si>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</si>
  <si>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</si>
  <si>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</si>
  <si>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</si>
  <si>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</si>
  <si>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</si>
  <si>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</si>
  <si>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</si>
  <si>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</si>
  <si>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</si>
  <si>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</si>
  <si>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</si>
  <si>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</si>
  <si>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</si>
  <si>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</si>
  <si>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</si>
  <si>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</si>
  <si>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</si>
  <si>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</si>
  <si>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</si>
  <si>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</si>
  <si>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</si>
  <si>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</si>
  <si>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</si>
  <si>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</si>
  <si>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</si>
  <si>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</si>
  <si>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</si>
  <si>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</si>
  <si>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</si>
  <si>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</si>
  <si>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</si>
  <si>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</si>
  <si>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</si>
  <si>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</si>
  <si>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</si>
  <si>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</si>
  <si>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</si>
  <si>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</si>
  <si>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</si>
  <si>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</si>
  <si>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</si>
  <si>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</si>
  <si>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</si>
  <si>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</si>
  <si>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</si>
  <si>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</si>
  <si>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</si>
  <si>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</si>
  <si>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</si>
  <si>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</si>
  <si>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</si>
  <si>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</si>
  <si>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</si>
  <si>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</si>
  <si>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</si>
  <si>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</si>
  <si>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</si>
  <si>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</si>
  <si>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</si>
  <si>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</si>
  <si>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</si>
  <si>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</si>
  <si>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</si>
  <si>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</si>
  <si>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</si>
  <si>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</si>
  <si>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</si>
  <si>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</si>
  <si>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</si>
  <si>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</si>
  <si>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</si>
  <si>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</si>
  <si>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</si>
  <si>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</si>
  <si>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</si>
  <si>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</si>
  <si>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</si>
  <si>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</si>
  <si>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</si>
  <si>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</si>
  <si>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</si>
  <si>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</si>
  <si>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</si>
  <si>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</si>
  <si>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</si>
  <si>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</si>
  <si>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</si>
  <si>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</si>
  <si>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</si>
  <si>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</si>
  <si>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</si>
  <si>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</si>
  <si>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</si>
  <si>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</si>
  <si>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</si>
  <si>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</si>
  <si>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</si>
  <si>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</si>
  <si>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</si>
  <si>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</si>
  <si>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</si>
  <si>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</si>
  <si>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</si>
  <si>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</si>
  <si>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</si>
  <si>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</si>
  <si>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</si>
  <si>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</si>
  <si>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</si>
  <si>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</si>
  <si>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</si>
  <si>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</si>
  <si>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</si>
  <si>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</si>
  <si>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</si>
  <si>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</si>
  <si>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</si>
  <si>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</si>
  <si>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</si>
  <si>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</si>
  <si>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</si>
  <si>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</si>
  <si>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</si>
  <si>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</si>
  <si>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</si>
  <si>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</si>
  <si>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</si>
  <si>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</si>
  <si>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</si>
  <si>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</si>
  <si>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</si>
  <si>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</si>
  <si>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</si>
  <si>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</si>
  <si>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</si>
  <si>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</si>
  <si>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</si>
  <si>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</si>
  <si>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</si>
  <si>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</si>
  <si>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</si>
  <si>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</si>
  <si>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</si>
  <si>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</si>
  <si>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</si>
  <si>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</si>
  <si>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</si>
  <si>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</si>
  <si>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</si>
  <si>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</si>
  <si>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</si>
  <si>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</si>
  <si>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</si>
  <si>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</si>
  <si>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</si>
  <si>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</si>
  <si>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</si>
  <si>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</si>
  <si>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</si>
  <si>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</si>
  <si>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</si>
  <si>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</si>
  <si>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</si>
  <si>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</si>
  <si>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</si>
  <si>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</si>
  <si>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</si>
  <si>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</si>
  <si>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</si>
  <si>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</si>
  <si>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</si>
  <si>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</si>
  <si>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</si>
  <si>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</si>
  <si>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</si>
  <si>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</si>
  <si>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</si>
  <si>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</si>
  <si>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</si>
  <si>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</si>
  <si>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</si>
  <si>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</si>
  <si>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</si>
  <si>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</si>
  <si>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</si>
  <si>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</si>
  <si>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</si>
  <si>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</si>
  <si>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</si>
  <si>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</si>
  <si>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</si>
  <si>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</si>
  <si>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</si>
  <si>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</si>
  <si>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</si>
  <si>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</si>
  <si>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</si>
  <si>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</si>
  <si>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</si>
  <si>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</si>
  <si>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</si>
  <si>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</si>
  <si>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</si>
  <si>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</si>
  <si>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</si>
  <si>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</si>
  <si>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</si>
  <si>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</si>
  <si>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</si>
  <si>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</si>
  <si>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</si>
  <si>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</si>
  <si>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</si>
  <si>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</si>
  <si>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</si>
  <si>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</si>
  <si>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</si>
  <si>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</si>
  <si>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</si>
  <si>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</si>
  <si>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</si>
  <si>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</si>
  <si>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</si>
  <si>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</si>
  <si>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</si>
  <si>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</si>
  <si>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</si>
  <si>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</si>
  <si>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</si>
  <si>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</si>
  <si>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</si>
  <si>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</si>
  <si>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</si>
  <si>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</si>
  <si>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</si>
  <si>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</si>
  <si>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</si>
  <si>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</si>
  <si>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</si>
  <si>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</si>
  <si>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</si>
  <si>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</si>
  <si>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</si>
  <si>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</si>
  <si>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</si>
  <si>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</si>
  <si>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</si>
  <si>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</si>
  <si>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</si>
  <si>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</si>
  <si>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</si>
  <si>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</si>
  <si>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</si>
  <si>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</si>
  <si>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</si>
  <si>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</si>
  <si>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</si>
  <si>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</si>
  <si>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</si>
  <si>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</si>
  <si>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</si>
  <si>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</si>
  <si>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</si>
  <si>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</si>
  <si>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</si>
  <si>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</si>
  <si>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</si>
  <si>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</si>
  <si>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</si>
  <si>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</si>
  <si>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</si>
  <si>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</si>
  <si>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</si>
  <si>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</si>
  <si>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</si>
  <si>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</si>
  <si>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</si>
  <si>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</si>
  <si>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</si>
  <si>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</si>
  <si>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</si>
  <si>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</si>
  <si>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</si>
  <si>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</si>
  <si>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</si>
  <si>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</si>
  <si>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</si>
  <si>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</si>
  <si>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</si>
  <si>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</si>
  <si>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</si>
  <si>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</si>
  <si>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</si>
  <si>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</si>
  <si>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</si>
  <si>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</si>
  <si>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</si>
  <si>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</si>
  <si>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</si>
  <si>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</si>
  <si>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</si>
  <si>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</si>
  <si>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</si>
  <si>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</si>
  <si>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</si>
  <si>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</si>
  <si>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</si>
  <si>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</si>
  <si>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</si>
  <si>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</si>
  <si>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</si>
  <si>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</si>
  <si>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</si>
  <si>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</si>
  <si>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</si>
  <si>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</si>
  <si>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</si>
  <si>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</si>
  <si>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</si>
  <si>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</si>
  <si>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</si>
  <si>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</si>
  <si>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</si>
  <si>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</si>
  <si>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</si>
  <si>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</si>
  <si>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</si>
  <si>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</si>
  <si>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</si>
  <si>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</si>
  <si>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</si>
  <si>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</si>
  <si>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</si>
  <si>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</si>
  <si>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</si>
  <si>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</si>
  <si>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</si>
  <si>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</si>
  <si>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</si>
  <si>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</si>
  <si>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</si>
  <si>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</si>
  <si>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</si>
  <si>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</si>
  <si>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</si>
  <si>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</si>
  <si>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</si>
  <si>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</si>
  <si>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</si>
  <si>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</si>
  <si>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</si>
  <si>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</si>
  <si>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</si>
  <si>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</si>
  <si>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</si>
  <si>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</si>
  <si>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</si>
  <si>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</si>
  <si>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</si>
  <si>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</si>
  <si>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</si>
  <si>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</si>
  <si>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</si>
  <si>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</si>
  <si>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</si>
  <si>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</si>
  <si>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</si>
  <si>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</si>
  <si>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</si>
  <si>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</si>
  <si>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</si>
  <si>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</si>
  <si>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</si>
  <si>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</si>
  <si>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</si>
  <si>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</si>
  <si>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</si>
  <si>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</si>
  <si>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</si>
  <si>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</si>
  <si>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</si>
  <si>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</si>
  <si>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</si>
  <si>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</si>
  <si>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</si>
  <si>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</si>
  <si>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</si>
  <si>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</si>
  <si>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</si>
  <si>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</si>
  <si>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</si>
  <si>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</si>
  <si>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</si>
  <si>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</si>
  <si>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</si>
  <si>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</si>
  <si>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</si>
  <si>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</si>
  <si>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</si>
  <si>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</si>
  <si>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</si>
  <si>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</si>
  <si>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</si>
  <si>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</si>
  <si>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</si>
  <si>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</si>
  <si>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</si>
  <si>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</si>
  <si>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</si>
  <si>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</si>
  <si>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</si>
  <si>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</si>
  <si>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</si>
  <si>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</si>
  <si>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</si>
  <si>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</si>
  <si>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</si>
  <si>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</si>
  <si>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</si>
  <si>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</si>
  <si>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</si>
  <si>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</si>
  <si>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</si>
  <si>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</si>
  <si>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</si>
  <si>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</si>
  <si>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</si>
  <si>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</si>
  <si>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</si>
  <si>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</si>
  <si>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</si>
  <si>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</si>
  <si>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</si>
  <si>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</si>
  <si>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</si>
  <si>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</si>
  <si>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</si>
  <si>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</si>
  <si>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</si>
  <si>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</si>
  <si>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</si>
  <si>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</si>
  <si>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</si>
  <si>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</si>
  <si>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</si>
  <si>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</si>
  <si>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</si>
  <si>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</si>
  <si>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</si>
  <si>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</si>
  <si>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</si>
  <si>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</si>
  <si>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</si>
  <si>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</si>
  <si>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</si>
  <si>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</si>
  <si>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</si>
  <si>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</si>
  <si>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</si>
  <si>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</si>
  <si>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</si>
  <si>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</si>
  <si>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</si>
  <si>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</si>
  <si>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</si>
  <si>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</si>
  <si>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</si>
  <si>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</si>
  <si>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</si>
  <si>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</si>
  <si>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</si>
  <si>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</si>
  <si>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</si>
  <si>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</si>
  <si>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</si>
  <si>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</si>
  <si>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</si>
  <si>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</si>
  <si>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</si>
  <si>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</si>
  <si>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</si>
  <si>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</si>
  <si>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</si>
  <si>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</si>
  <si>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</si>
  <si>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</si>
  <si>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</si>
  <si>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</si>
  <si>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</si>
  <si>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</si>
  <si>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</si>
  <si>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</si>
  <si>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</si>
  <si>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</si>
  <si>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</si>
  <si>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</si>
  <si>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</si>
  <si>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</si>
  <si>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</si>
  <si>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</si>
  <si>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</si>
  <si>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</si>
  <si>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</si>
  <si>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</si>
  <si>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</si>
  <si>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</si>
  <si>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</si>
  <si>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</si>
  <si>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</si>
  <si>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</si>
  <si>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</si>
  <si>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</si>
  <si>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</si>
  <si>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</si>
  <si>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</si>
  <si>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</si>
  <si>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</si>
  <si>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</si>
  <si>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</si>
  <si>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</si>
  <si>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</si>
  <si>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</si>
  <si>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</si>
  <si>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</si>
  <si>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</si>
  <si>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</si>
  <si>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</si>
  <si>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</si>
  <si>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</si>
  <si>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</si>
  <si>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</si>
  <si>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</si>
  <si>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</si>
  <si>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</si>
  <si>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</si>
  <si>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</si>
  <si>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</si>
  <si>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</si>
  <si>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</si>
  <si>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</si>
  <si>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</si>
  <si>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</si>
  <si>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</si>
  <si>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</si>
  <si>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</si>
  <si>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</si>
  <si>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</si>
  <si>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</si>
  <si>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</si>
  <si>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</si>
  <si>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</si>
  <si>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</si>
  <si>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</si>
  <si>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</si>
  <si>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</si>
  <si>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</si>
  <si>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</si>
  <si>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</si>
  <si>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</si>
  <si>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</si>
  <si>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</si>
  <si>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</si>
  <si>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</si>
  <si>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</si>
  <si>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</si>
  <si>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</si>
  <si>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</si>
  <si>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</si>
  <si>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</si>
  <si>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</si>
  <si>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</si>
  <si>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</si>
  <si>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</si>
  <si>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</si>
  <si>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</si>
  <si>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</si>
  <si>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</si>
  <si>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</si>
  <si>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</si>
  <si>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</si>
  <si>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</si>
  <si>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</si>
  <si>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</si>
  <si>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</si>
  <si>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</si>
  <si>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</si>
  <si>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</si>
  <si>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</si>
  <si>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</si>
  <si>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</si>
  <si>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</si>
  <si>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</si>
  <si>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</si>
  <si>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</si>
  <si>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</si>
  <si>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</si>
  <si>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</si>
  <si>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</si>
  <si>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</si>
  <si>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</si>
  <si>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</si>
  <si>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</si>
  <si>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</si>
  <si>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</si>
  <si>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</si>
  <si>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</si>
  <si>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</si>
  <si>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</si>
  <si>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</si>
  <si>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</si>
  <si>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</si>
  <si>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</si>
  <si>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</si>
  <si>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</si>
  <si>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</si>
  <si>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</si>
  <si>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</si>
  <si>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</si>
  <si>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</si>
  <si>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</si>
  <si>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</si>
  <si>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</si>
  <si>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</si>
  <si>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</si>
  <si>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</si>
  <si>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</si>
  <si>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</si>
  <si>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</si>
  <si>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</si>
  <si>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</si>
  <si>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</si>
  <si>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</si>
  <si>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</si>
  <si>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</si>
  <si>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</si>
  <si>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</si>
  <si>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</si>
  <si>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</si>
  <si>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</si>
  <si>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</si>
  <si>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</si>
  <si>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</si>
  <si>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</si>
  <si>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</si>
  <si>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</si>
  <si>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</si>
  <si>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</si>
  <si>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</si>
  <si>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</si>
  <si>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</si>
  <si>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</si>
  <si>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</si>
  <si>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</si>
  <si>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</si>
  <si>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</si>
  <si>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</si>
  <si>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</si>
  <si>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</si>
  <si>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</si>
  <si>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</si>
  <si>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</si>
  <si>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</si>
  <si>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</si>
  <si>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</si>
  <si>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</si>
  <si>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</si>
  <si>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</si>
  <si>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</si>
  <si>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</si>
  <si>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</si>
  <si>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</si>
  <si>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</si>
  <si>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</si>
  <si>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</si>
  <si>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</si>
  <si>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</si>
  <si>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</si>
  <si>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</si>
  <si>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</si>
  <si>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</si>
  <si>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</si>
  <si>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</si>
  <si>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</si>
  <si>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</si>
  <si>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</si>
  <si>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</si>
  <si>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</si>
  <si>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</si>
  <si>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</si>
  <si>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</si>
  <si>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</si>
  <si>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</si>
  <si>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</si>
  <si>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</si>
  <si>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</si>
  <si>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</si>
  <si>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</si>
  <si>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</si>
  <si>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</si>
  <si>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</si>
  <si>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</si>
  <si>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</si>
  <si>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</si>
  <si>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</si>
  <si>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</si>
  <si>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</si>
  <si>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</si>
  <si>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</si>
  <si>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</si>
  <si>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</si>
  <si>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</si>
  <si>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</si>
  <si>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</si>
  <si>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</si>
  <si>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</si>
  <si>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</si>
  <si>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</si>
  <si>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</si>
  <si>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</si>
  <si>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</si>
  <si>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</si>
  <si>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</si>
  <si>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</si>
  <si>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</si>
  <si>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</si>
  <si>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</si>
  <si>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</si>
  <si>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</si>
  <si>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</si>
  <si>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</si>
  <si>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</si>
  <si>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</si>
  <si>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</si>
  <si>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</si>
  <si>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</si>
  <si>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</si>
  <si>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</si>
  <si>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</si>
  <si>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</si>
  <si>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</si>
  <si>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</si>
  <si>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</si>
  <si>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</si>
  <si>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</si>
  <si>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</si>
  <si>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</si>
  <si>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</si>
  <si>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</si>
  <si>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</si>
  <si>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</si>
  <si>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</si>
  <si>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</si>
  <si>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</si>
  <si>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</si>
  <si>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</si>
  <si>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</si>
  <si>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</si>
  <si>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</si>
  <si>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</si>
  <si>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</si>
  <si>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</si>
  <si>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</si>
  <si>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</si>
  <si>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</si>
  <si>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</si>
  <si>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</si>
  <si>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</si>
  <si>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</si>
  <si>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</si>
  <si>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</si>
  <si>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</si>
  <si>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</si>
  <si>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</si>
  <si>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</si>
  <si>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</si>
  <si>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</si>
  <si>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</si>
  <si>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</si>
  <si>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</si>
  <si>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</si>
  <si>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</si>
  <si>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</si>
  <si>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</si>
  <si>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</si>
  <si>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</si>
  <si>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</si>
  <si>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</si>
  <si>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</si>
  <si>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</si>
  <si>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</si>
  <si>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</si>
  <si>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</si>
  <si>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</si>
  <si>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</si>
  <si>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</si>
  <si>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</si>
  <si>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</si>
  <si>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</si>
  <si>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</si>
  <si>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</si>
  <si>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</si>
  <si>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</si>
  <si>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</si>
  <si>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</si>
  <si>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</si>
  <si>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</si>
  <si>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</si>
  <si>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</si>
  <si>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</si>
  <si>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</si>
  <si>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</si>
  <si>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</si>
  <si>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</si>
  <si>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</si>
  <si>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</si>
  <si>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</si>
  <si>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</si>
  <si>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</si>
  <si>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</si>
  <si>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</si>
  <si>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</si>
  <si>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</si>
  <si>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</si>
  <si>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</si>
  <si>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</si>
  <si>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</si>
  <si>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</si>
  <si>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</si>
  <si>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</si>
  <si>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</si>
  <si>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</si>
  <si>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</si>
  <si>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</si>
  <si>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</si>
  <si>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</si>
  <si>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</si>
  <si>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</si>
  <si>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</si>
  <si>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</si>
  <si>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</si>
  <si>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</si>
  <si>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</si>
  <si>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</si>
  <si>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</si>
  <si>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</si>
  <si>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</si>
  <si>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</si>
  <si>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</si>
  <si>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</si>
  <si>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</si>
  <si>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</si>
  <si>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</si>
  <si>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</si>
  <si>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</si>
  <si>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</si>
  <si>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</si>
  <si>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</si>
  <si>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</si>
  <si>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</si>
  <si>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</si>
  <si>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</si>
  <si>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</si>
  <si>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</si>
  <si>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</si>
  <si>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</si>
  <si>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</si>
  <si>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</si>
  <si>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</si>
  <si>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</si>
  <si>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</si>
  <si>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</si>
  <si>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</si>
  <si>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</si>
  <si>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</si>
  <si>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</si>
  <si>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</si>
  <si>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</si>
  <si>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</si>
  <si>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</si>
  <si>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</si>
  <si>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</si>
  <si>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</si>
  <si>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</si>
  <si>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</si>
  <si>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</si>
  <si>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</si>
  <si>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</si>
  <si>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</si>
  <si>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</si>
  <si>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</si>
  <si>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</si>
  <si>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</si>
  <si>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</si>
  <si>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</si>
  <si>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</si>
  <si>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</si>
  <si>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</si>
  <si>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</si>
  <si>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</si>
  <si>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</si>
  <si>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</si>
  <si>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</si>
  <si>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</si>
  <si>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</si>
  <si>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</si>
  <si>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</si>
  <si>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</si>
  <si>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</si>
  <si>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</si>
  <si>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</si>
  <si>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</si>
  <si>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</si>
  <si>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</si>
  <si>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</si>
  <si>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</si>
  <si>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</si>
  <si>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</si>
  <si>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</si>
  <si>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</si>
  <si>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</si>
  <si>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</si>
  <si>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</si>
  <si>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</si>
  <si>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</si>
  <si>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</si>
  <si>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</si>
  <si>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</si>
  <si>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</si>
  <si>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</si>
  <si>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</si>
  <si>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</si>
  <si>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</si>
  <si>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</si>
  <si>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</si>
  <si>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</si>
  <si>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</si>
  <si>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</si>
  <si>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</si>
  <si>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</si>
  <si>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</si>
  <si>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</si>
  <si>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</si>
  <si>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</si>
  <si>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</si>
  <si>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</si>
  <si>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</si>
  <si>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</si>
  <si>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</si>
  <si>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</si>
  <si>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</si>
  <si>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</si>
  <si>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</si>
  <si>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</si>
  <si>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</si>
  <si>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</si>
  <si>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</si>
  <si>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</si>
  <si>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</si>
  <si>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</si>
  <si>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</si>
  <si>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</si>
  <si>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</si>
  <si>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</si>
  <si>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</si>
  <si>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</si>
  <si>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</si>
  <si>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</si>
  <si>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</si>
  <si>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</si>
  <si>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</si>
  <si>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</si>
  <si>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</si>
  <si>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</si>
  <si>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</si>
  <si>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</si>
  <si>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</si>
  <si>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</si>
  <si>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</si>
  <si>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</si>
  <si>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</si>
  <si>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</si>
  <si>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</si>
  <si>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</si>
  <si>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</si>
  <si>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</si>
  <si>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</si>
  <si>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</si>
  <si>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</si>
  <si>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</si>
  <si>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</si>
  <si>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</si>
  <si>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</si>
  <si>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</si>
  <si>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</si>
  <si>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</si>
  <si>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</si>
  <si>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</si>
  <si>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</si>
  <si>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</si>
  <si>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</si>
  <si>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</si>
  <si>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</si>
  <si>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</si>
  <si>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</si>
  <si>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</si>
  <si>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</si>
  <si>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</si>
  <si>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</si>
  <si>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</si>
  <si>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</si>
  <si>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</si>
  <si>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</si>
  <si>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</si>
  <si>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</si>
  <si>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</si>
  <si>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</si>
  <si>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</si>
  <si>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</si>
  <si>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</si>
  <si>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</si>
  <si>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</si>
  <si>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</si>
  <si>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</si>
  <si>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</si>
  <si>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</si>
  <si>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</si>
  <si>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</si>
  <si>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</si>
  <si>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</si>
  <si>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</si>
  <si>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</si>
  <si>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</si>
  <si>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</si>
  <si>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</si>
  <si>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</si>
  <si>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</si>
  <si>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</si>
  <si>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</si>
  <si>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</si>
  <si>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</si>
  <si>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</si>
  <si>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</si>
  <si>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</si>
  <si>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</si>
  <si>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</si>
  <si>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</si>
  <si>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</si>
  <si>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</si>
  <si>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</si>
  <si>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</si>
  <si>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</si>
  <si>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</si>
  <si>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</si>
  <si>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</si>
  <si>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</si>
  <si>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</si>
  <si>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</si>
  <si>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</si>
  <si>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</si>
  <si>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</si>
  <si>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</si>
  <si>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</si>
  <si>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</si>
  <si>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</si>
  <si>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</si>
  <si>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</si>
  <si>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</si>
  <si>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</si>
  <si>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</si>
  <si>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</si>
  <si>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</si>
  <si>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</si>
  <si>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</si>
  <si>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</si>
  <si>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</si>
  <si>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</si>
  <si>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</si>
  <si>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</si>
  <si>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</si>
  <si>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</si>
  <si>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</si>
  <si>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</si>
  <si>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</si>
  <si>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</si>
  <si>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</si>
  <si>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</si>
  <si>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</si>
  <si>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</si>
  <si>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</si>
  <si>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</si>
  <si>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</si>
  <si>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</si>
  <si>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</si>
  <si>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</si>
  <si>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</si>
  <si>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</si>
  <si>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</si>
  <si>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</si>
  <si>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</si>
  <si>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</si>
  <si>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</si>
  <si>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</si>
  <si>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</si>
  <si>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</si>
  <si>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</si>
  <si>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</si>
  <si>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</si>
  <si>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</si>
  <si>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</si>
  <si>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</si>
  <si>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</si>
  <si>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</si>
  <si>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</si>
  <si>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</si>
  <si>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</si>
  <si>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</si>
  <si>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</si>
  <si>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</si>
  <si>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</si>
  <si>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</si>
  <si>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</si>
  <si>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</si>
  <si>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</si>
  <si>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</si>
  <si>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</si>
  <si>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</si>
  <si>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</si>
  <si>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</si>
  <si>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</si>
  <si>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</si>
  <si>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</si>
  <si>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</si>
  <si>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</si>
  <si>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</si>
  <si>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</si>
  <si>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</si>
  <si>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</si>
  <si>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</si>
  <si>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</si>
  <si>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</si>
  <si>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</si>
  <si>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</si>
  <si>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</si>
  <si>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</si>
  <si>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</si>
  <si>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</si>
  <si>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</si>
  <si>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</si>
  <si>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</si>
  <si>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</si>
  <si>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</si>
  <si>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</si>
  <si>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</si>
  <si>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</si>
  <si>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</si>
  <si>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</si>
  <si>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</si>
  <si>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</si>
  <si>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</si>
  <si>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</si>
  <si>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</si>
  <si>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</si>
  <si>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</si>
  <si>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</si>
  <si>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</si>
  <si>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</si>
  <si>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</si>
  <si>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</si>
  <si>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</si>
  <si>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</si>
  <si>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</si>
  <si>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</si>
  <si>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</si>
  <si>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</si>
  <si>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</si>
  <si>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</si>
  <si>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</si>
  <si>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</si>
  <si>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</si>
  <si>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</si>
  <si>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</si>
  <si>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</si>
  <si>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</si>
  <si>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</si>
  <si>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</si>
  <si>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</si>
  <si>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</si>
  <si>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</si>
  <si>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</si>
  <si>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</si>
  <si>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</si>
  <si>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</si>
  <si>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</si>
  <si>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</si>
  <si>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</si>
  <si>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</si>
  <si>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</si>
  <si>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</si>
  <si>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</si>
  <si>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</si>
  <si>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</si>
  <si>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</si>
  <si>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</si>
  <si>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</si>
  <si>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</si>
  <si>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</si>
  <si>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</si>
  <si>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</si>
  <si>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</si>
  <si>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</si>
  <si>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</si>
  <si>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</si>
  <si>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</si>
  <si>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</si>
  <si>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</si>
  <si>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</si>
  <si>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</si>
  <si>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</si>
  <si>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</si>
  <si>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</si>
  <si>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</si>
  <si>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</si>
  <si>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</si>
  <si>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</si>
  <si>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</si>
  <si>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</si>
  <si>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</si>
  <si>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</si>
  <si>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</si>
  <si>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</si>
  <si>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</si>
  <si>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</si>
  <si>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</si>
  <si>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</si>
  <si>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</si>
  <si>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</si>
  <si>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</si>
  <si>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</si>
  <si>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</si>
  <si>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</si>
  <si>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</si>
  <si>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</si>
  <si>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</si>
  <si>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</si>
  <si>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</si>
  <si>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</si>
  <si>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</si>
  <si>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</si>
  <si>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</si>
  <si>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</si>
  <si>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</si>
  <si>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</si>
  <si>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</si>
  <si>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</si>
  <si>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</si>
  <si>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</si>
  <si>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</si>
  <si>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</si>
  <si>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</si>
  <si>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</si>
  <si>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</si>
  <si>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</si>
  <si>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</si>
  <si>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</si>
  <si>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</si>
  <si>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</si>
  <si>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</si>
  <si>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</si>
  <si>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</si>
  <si>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</si>
  <si>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</si>
  <si>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</si>
  <si>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</si>
  <si>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</si>
  <si>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</si>
  <si>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</si>
  <si>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</si>
  <si>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</si>
  <si>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</si>
  <si>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</si>
  <si>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</si>
  <si>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</si>
  <si>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</si>
  <si>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</si>
  <si>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</si>
  <si>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</si>
  <si>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</si>
  <si>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</si>
  <si>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</si>
  <si>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</si>
  <si>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</si>
  <si>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</si>
  <si>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</si>
  <si>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</si>
  <si>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</si>
  <si>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</si>
  <si>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</si>
  <si>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</si>
  <si>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</si>
  <si>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</si>
  <si>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</si>
  <si>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</si>
  <si>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</si>
  <si>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</si>
  <si>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</si>
  <si>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</si>
  <si>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</si>
  <si>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</si>
  <si>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</si>
  <si>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</si>
  <si>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</si>
  <si>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</si>
  <si>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</si>
  <si>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</si>
  <si>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</si>
  <si>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</si>
  <si>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</si>
  <si>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</si>
  <si>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</si>
  <si>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</si>
  <si>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</si>
  <si>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</si>
  <si>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</si>
  <si>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</si>
  <si>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</si>
  <si>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</si>
  <si>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</si>
  <si>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</si>
  <si>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</si>
  <si>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</si>
  <si>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</si>
  <si>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</si>
  <si>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</si>
  <si>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</si>
  <si>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</si>
  <si>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</si>
  <si>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</si>
  <si>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</si>
  <si>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</si>
  <si>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</si>
  <si>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</si>
  <si>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</si>
  <si>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</si>
  <si>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</si>
  <si>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</si>
  <si>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</si>
  <si>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</si>
  <si>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</si>
  <si>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</si>
  <si>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</si>
  <si>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</si>
  <si>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</si>
  <si>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</si>
  <si>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</si>
  <si>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</si>
  <si>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</si>
  <si>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</si>
  <si>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</si>
  <si>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</si>
  <si>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</si>
  <si>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</si>
  <si>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</si>
  <si>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</si>
  <si>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</si>
  <si>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</si>
  <si>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</si>
  <si>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</si>
  <si>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</si>
  <si>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</si>
  <si>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</si>
  <si>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</si>
  <si>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</si>
  <si>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</si>
  <si>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</si>
  <si>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</si>
  <si>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</si>
  <si>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</si>
  <si>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</si>
  <si>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</si>
  <si>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</si>
  <si>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</si>
  <si>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</si>
  <si>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</si>
  <si>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</si>
  <si>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</si>
  <si>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</si>
  <si>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</si>
  <si>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</si>
  <si>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</si>
  <si>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</si>
  <si>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</si>
  <si>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</si>
  <si>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</si>
  <si>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</si>
  <si>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</si>
  <si>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</si>
  <si>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</si>
  <si>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</si>
  <si>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</si>
  <si>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</si>
  <si>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</si>
  <si>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</si>
  <si>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</si>
  <si>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</si>
  <si>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</si>
  <si>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</si>
  <si>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</si>
  <si>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</si>
  <si>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</si>
  <si>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</si>
  <si>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</si>
  <si>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</si>
  <si>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</si>
  <si>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</si>
  <si>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</si>
  <si>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</si>
  <si>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</si>
  <si>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</si>
  <si>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</si>
  <si>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</si>
  <si>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</si>
  <si>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</si>
  <si>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</si>
  <si>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</si>
  <si>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</si>
  <si>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</si>
  <si>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</si>
  <si>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</si>
  <si>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</si>
  <si>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</si>
  <si>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</si>
  <si>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</si>
  <si>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</si>
  <si>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</si>
  <si>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</si>
  <si>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</si>
  <si>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</si>
  <si>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</si>
  <si>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</si>
  <si>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</si>
  <si>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</si>
  <si>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</si>
  <si>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</si>
  <si>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</si>
  <si>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</si>
  <si>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</si>
  <si>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</si>
  <si>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</si>
  <si>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</si>
  <si>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</si>
  <si>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</si>
  <si>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</si>
  <si>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</si>
  <si>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</si>
  <si>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</si>
  <si>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</si>
  <si>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</si>
  <si>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</si>
  <si>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</si>
  <si>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</si>
  <si>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</si>
  <si>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</si>
  <si>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</si>
  <si>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</si>
  <si>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</si>
  <si>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</si>
  <si>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</si>
  <si>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</si>
  <si>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</si>
  <si>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</si>
  <si>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</si>
  <si>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</si>
  <si>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</si>
  <si>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</si>
  <si>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</si>
  <si>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</si>
  <si>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</si>
  <si>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</si>
  <si>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</si>
  <si>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</si>
  <si>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</si>
  <si>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</si>
  <si>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</si>
  <si>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</si>
  <si>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</si>
  <si>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</si>
  <si>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</si>
  <si>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</si>
  <si>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</si>
  <si>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</si>
  <si>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</si>
  <si>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</si>
  <si>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</si>
  <si>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</si>
  <si>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</si>
  <si>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</si>
  <si>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</si>
  <si>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</si>
  <si>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</si>
  <si>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</si>
  <si>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</si>
  <si>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</si>
  <si>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</si>
  <si>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</si>
  <si>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</si>
  <si>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</si>
  <si>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</si>
  <si>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</si>
  <si>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</si>
  <si>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</si>
  <si>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</si>
  <si>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</si>
  <si>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</si>
  <si>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</si>
  <si>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</si>
  <si>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</si>
  <si>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</si>
  <si>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</si>
  <si>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</si>
  <si>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</si>
  <si>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</si>
  <si>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</si>
  <si>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</si>
  <si>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</si>
  <si>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</si>
  <si>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</si>
  <si>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</si>
  <si>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</si>
  <si>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</si>
  <si>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</si>
  <si>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</si>
  <si>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</si>
  <si>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</si>
  <si>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</si>
  <si>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</si>
  <si>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</si>
  <si>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</si>
  <si>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</si>
  <si>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</si>
  <si>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</si>
  <si>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</si>
  <si>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</si>
  <si>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</si>
  <si>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</si>
  <si>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</si>
  <si>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</si>
  <si>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</si>
  <si>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</si>
  <si>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</si>
  <si>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</si>
  <si>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</si>
  <si>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</si>
  <si>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</si>
  <si>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</si>
  <si>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</si>
  <si>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</si>
  <si>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</si>
  <si>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</si>
  <si>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</si>
  <si>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</si>
  <si>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</si>
  <si>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</si>
  <si>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</si>
  <si>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</si>
  <si>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</si>
  <si>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</si>
  <si>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</si>
  <si>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</si>
  <si>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</si>
  <si>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</si>
  <si>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</si>
  <si>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</si>
  <si>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</si>
  <si>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</si>
  <si>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</si>
  <si>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</si>
  <si>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</si>
  <si>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</si>
  <si>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</si>
  <si>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</si>
  <si>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</si>
  <si>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</si>
  <si>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</si>
  <si>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</si>
  <si>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</si>
  <si>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</si>
  <si>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</si>
  <si>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</si>
  <si>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</si>
  <si>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</si>
  <si>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</si>
  <si>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</si>
  <si>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</si>
  <si>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</si>
  <si>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</si>
  <si>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</si>
  <si>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</si>
  <si>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</si>
  <si>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</si>
  <si>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</si>
  <si>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</si>
  <si>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</si>
  <si>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</si>
  <si>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</si>
  <si>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</si>
  <si>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</si>
  <si>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</si>
  <si>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</si>
  <si>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</si>
  <si>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</si>
  <si>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</si>
  <si>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</si>
  <si>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</si>
  <si>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</si>
  <si>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</si>
  <si>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</si>
  <si>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</si>
  <si>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</si>
  <si>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</si>
  <si>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</si>
  <si>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</si>
  <si>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</si>
  <si>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</si>
  <si>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</si>
  <si>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</si>
  <si>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</si>
  <si>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</si>
  <si>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</si>
  <si>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</si>
  <si>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</si>
  <si>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</si>
  <si>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</si>
  <si>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</si>
  <si>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</si>
  <si>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</si>
  <si>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</si>
  <si>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</si>
  <si>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</si>
  <si>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</si>
  <si>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</si>
  <si>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</si>
  <si>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</si>
  <si>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</si>
  <si>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</si>
  <si>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</si>
  <si>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</si>
  <si>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</si>
  <si>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</si>
  <si>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</si>
  <si>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</si>
  <si>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</si>
  <si>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</si>
  <si>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</si>
  <si>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</si>
  <si>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</si>
  <si>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</si>
  <si>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</si>
  <si>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</si>
  <si>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</si>
  <si>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</si>
  <si>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</si>
  <si>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</si>
  <si>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</si>
  <si>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</si>
  <si>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</si>
  <si>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</si>
  <si>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</si>
  <si>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</si>
  <si>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</si>
  <si>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</si>
  <si>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</si>
  <si>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</si>
  <si>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</si>
  <si>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</si>
  <si>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</si>
  <si>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</si>
  <si>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</si>
  <si>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</si>
  <si>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</si>
  <si>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</si>
  <si>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</si>
  <si>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</si>
  <si>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</si>
  <si>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</si>
  <si>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</si>
  <si>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</si>
  <si>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</si>
  <si>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</si>
  <si>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</si>
  <si>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</si>
  <si>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</si>
  <si>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</si>
  <si>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</si>
  <si>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</si>
  <si>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</si>
  <si>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</si>
  <si>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</si>
  <si>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</si>
  <si>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</si>
  <si>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</si>
  <si>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</si>
  <si>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</si>
  <si>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</si>
  <si>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</si>
  <si>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</si>
  <si>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</si>
  <si>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</si>
  <si>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</si>
  <si>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</si>
  <si>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</si>
  <si>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</si>
  <si>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</si>
  <si>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</si>
  <si>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</si>
  <si>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</si>
  <si>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</si>
  <si>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</si>
  <si>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</si>
  <si>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</si>
  <si>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</si>
  <si>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</si>
  <si>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</si>
  <si>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</si>
  <si>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</si>
  <si>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</si>
  <si>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</si>
  <si>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</si>
  <si>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</si>
  <si>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</si>
  <si>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</si>
  <si>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</si>
  <si>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</si>
  <si>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</si>
  <si>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</si>
  <si>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</si>
  <si>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</si>
  <si>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</si>
  <si>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</si>
  <si>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</si>
  <si>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</si>
  <si>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</si>
  <si>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</si>
  <si>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</si>
  <si>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</si>
  <si>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</si>
  <si>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</si>
  <si>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</si>
  <si>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</si>
  <si>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</si>
  <si>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</si>
  <si>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</si>
  <si>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</si>
  <si>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</si>
  <si>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</si>
  <si>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</si>
  <si>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</si>
  <si>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</si>
  <si>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</si>
  <si>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</si>
  <si>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</si>
  <si>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</si>
  <si>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</si>
  <si>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</si>
  <si>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</si>
  <si>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</si>
  <si>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</si>
  <si>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</si>
  <si>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</si>
  <si>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</si>
  <si>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</si>
  <si>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</si>
  <si>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</si>
  <si>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</si>
  <si>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</si>
  <si>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</si>
  <si>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</si>
  <si>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</si>
  <si>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</si>
  <si>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</si>
  <si>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</si>
  <si>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</si>
  <si>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</si>
  <si>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</si>
  <si>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</si>
  <si>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</si>
  <si>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</si>
  <si>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</si>
  <si>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</si>
  <si>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</si>
  <si>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</si>
  <si>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</si>
  <si>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</si>
  <si>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</si>
  <si>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</si>
  <si>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</si>
  <si>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</si>
  <si>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</si>
  <si>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</si>
  <si>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</si>
  <si>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</si>
  <si>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</si>
  <si>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</si>
  <si>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</si>
  <si>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</si>
  <si>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</si>
  <si>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</si>
  <si>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</si>
  <si>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</si>
  <si>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</si>
  <si>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</si>
  <si>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</si>
  <si>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</si>
  <si>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</si>
  <si>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</si>
  <si>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</si>
  <si>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</si>
  <si>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</si>
  <si>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</si>
  <si>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</si>
  <si>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</si>
  <si>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</si>
  <si>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</si>
  <si>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</si>
  <si>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</si>
  <si>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</si>
  <si>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</si>
  <si>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</si>
  <si>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</si>
  <si>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</si>
  <si>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</si>
  <si>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</si>
  <si>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</si>
  <si>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</si>
  <si>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</si>
  <si>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</si>
  <si>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</si>
  <si>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</si>
  <si>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</si>
  <si>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</si>
  <si>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</si>
  <si>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</si>
  <si>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</si>
  <si>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</si>
  <si>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</si>
  <si>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</si>
  <si>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</si>
  <si>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</si>
  <si>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</si>
  <si>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</si>
  <si>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</si>
  <si>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</si>
  <si>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</si>
  <si>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</si>
  <si>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</si>
  <si>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</si>
  <si>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</si>
  <si>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</si>
  <si>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</si>
  <si>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</si>
  <si>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</si>
  <si>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</si>
  <si>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</si>
  <si>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</si>
  <si>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</si>
  <si>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</si>
  <si>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</si>
  <si>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</si>
  <si>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</si>
  <si>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</si>
  <si>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</si>
  <si>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</si>
  <si>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</si>
  <si>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</si>
  <si>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</si>
  <si>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</si>
  <si>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</si>
  <si>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</si>
  <si>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</si>
  <si>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</si>
  <si>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</si>
  <si>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</si>
  <si>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</si>
  <si>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</si>
  <si>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</si>
  <si>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</si>
  <si>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</si>
  <si>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</si>
  <si>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</si>
  <si>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</si>
  <si>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</si>
  <si>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</si>
  <si>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</si>
  <si>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</si>
  <si>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</si>
  <si>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</si>
  <si>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</si>
  <si>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</si>
  <si>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</si>
  <si>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</si>
  <si>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</si>
  <si>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</si>
  <si>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</si>
  <si>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</si>
  <si>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</si>
  <si>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</si>
  <si>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</si>
  <si>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</si>
  <si>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</si>
  <si>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</si>
  <si>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</si>
  <si>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</si>
  <si>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</si>
  <si>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</si>
  <si>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</si>
  <si>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</si>
  <si>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</si>
  <si>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</si>
  <si>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</si>
  <si>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</si>
  <si>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</si>
  <si>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</si>
  <si>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</si>
  <si>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</si>
  <si>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</si>
  <si>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</si>
  <si>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</si>
  <si>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</si>
  <si>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</si>
  <si>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</si>
  <si>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</si>
  <si>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</si>
  <si>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</si>
  <si>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</si>
  <si>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</si>
  <si>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</si>
  <si>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</si>
  <si>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</si>
  <si>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</si>
  <si>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</si>
  <si>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</si>
  <si>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</si>
  <si>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</si>
  <si>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</si>
  <si>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</si>
  <si>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</si>
  <si>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</si>
  <si>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</si>
  <si>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</si>
  <si>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</si>
  <si>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</si>
  <si>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</si>
  <si>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</si>
  <si>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</si>
  <si>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</si>
  <si>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</si>
  <si>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</si>
  <si>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</si>
  <si>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</si>
  <si>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</si>
  <si>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</si>
  <si>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</si>
  <si>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</si>
  <si>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</si>
  <si>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</si>
  <si>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</si>
  <si>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</si>
  <si>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</si>
  <si>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</si>
  <si>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</si>
  <si>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</si>
  <si>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</si>
  <si>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</si>
  <si>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</si>
  <si>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</si>
  <si>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</si>
  <si>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</si>
  <si>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</si>
  <si>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</si>
  <si>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</si>
  <si>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</si>
  <si>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</si>
  <si>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</si>
  <si>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</si>
  <si>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</si>
  <si>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</si>
  <si>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</si>
  <si>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</si>
  <si>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</si>
  <si>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</si>
  <si>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</si>
  <si>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</si>
  <si>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</si>
  <si>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</si>
  <si>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</si>
  <si>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</si>
  <si>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</si>
  <si>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</si>
  <si>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</si>
  <si>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</si>
  <si>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</si>
  <si>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</si>
  <si>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</si>
  <si>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</si>
  <si>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</si>
  <si>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</si>
  <si>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</si>
  <si>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</si>
  <si>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</si>
  <si>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</si>
  <si>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</si>
  <si>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</si>
  <si>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</si>
  <si>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</si>
  <si>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</si>
  <si>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</si>
  <si>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</si>
  <si>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</si>
  <si>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</si>
  <si>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</si>
  <si>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</si>
  <si>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</si>
  <si>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</si>
  <si>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</si>
  <si>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</si>
  <si>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</si>
  <si>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</si>
  <si>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</si>
  <si>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</si>
  <si>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</si>
  <si>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</si>
  <si>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</si>
  <si>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</si>
  <si>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</si>
  <si>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</si>
  <si>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</si>
  <si>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</si>
  <si>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</si>
  <si>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</si>
  <si>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</si>
  <si>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</si>
  <si>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</si>
  <si>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</si>
  <si>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</si>
  <si>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</si>
  <si>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</si>
  <si>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</si>
  <si>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</si>
  <si>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</si>
  <si>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</si>
  <si>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</si>
  <si>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</si>
  <si>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</si>
  <si>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</si>
  <si>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</si>
  <si>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</si>
  <si>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</si>
  <si>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</si>
  <si>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</si>
  <si>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</si>
  <si>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</si>
  <si>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</si>
  <si>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</si>
  <si>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</si>
  <si>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</si>
  <si>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</si>
  <si>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</si>
  <si>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</si>
  <si>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</si>
  <si>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</si>
  <si>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</si>
  <si>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</si>
  <si>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</si>
  <si>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</si>
  <si>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</si>
  <si>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</si>
  <si>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</si>
  <si>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</si>
  <si>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</si>
  <si>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</si>
  <si>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</si>
  <si>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</si>
  <si>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</si>
  <si>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</si>
  <si>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</si>
  <si>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</si>
  <si>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</si>
  <si>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</si>
  <si>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</si>
  <si>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</si>
  <si>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</si>
  <si>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</si>
  <si>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</si>
  <si>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</si>
  <si>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</si>
  <si>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</si>
  <si>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</si>
  <si>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</si>
  <si>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</si>
  <si>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</si>
  <si>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</si>
  <si>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</si>
  <si>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</si>
  <si>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</si>
  <si>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</si>
  <si>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</si>
  <si>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</si>
  <si>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</si>
  <si>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</si>
  <si>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</si>
  <si>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</si>
  <si>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</si>
  <si>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</si>
  <si>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</si>
  <si>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</si>
  <si>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</si>
  <si>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</si>
  <si>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</si>
  <si>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</si>
  <si>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</si>
  <si>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</si>
  <si>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</si>
  <si>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</si>
  <si>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</si>
  <si>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</si>
  <si>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</si>
  <si>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</si>
  <si>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</si>
  <si>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</si>
  <si>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</si>
  <si>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</si>
  <si>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</si>
  <si>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</si>
  <si>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</si>
  <si>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</si>
  <si>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</si>
  <si>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</si>
  <si>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</si>
  <si>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</si>
  <si>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</si>
  <si>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</si>
  <si>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</si>
  <si>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</si>
  <si>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</si>
  <si>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</si>
  <si>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</si>
  <si>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</si>
  <si>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</si>
  <si>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</si>
  <si>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</si>
  <si>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</si>
  <si>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</si>
  <si>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</si>
  <si>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</si>
  <si>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</si>
  <si>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</si>
  <si>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</si>
  <si>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</si>
  <si>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</si>
  <si>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</si>
  <si>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</si>
  <si>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</si>
  <si>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</si>
  <si>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</si>
  <si>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</si>
  <si>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</si>
  <si>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</si>
  <si>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</si>
  <si>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</si>
  <si>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</si>
  <si>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</si>
  <si>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</si>
  <si>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</si>
  <si>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</si>
  <si>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</si>
  <si>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</si>
  <si>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</si>
  <si>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</si>
  <si>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</si>
  <si>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</si>
  <si>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</si>
  <si>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</si>
  <si>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</si>
  <si>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</si>
  <si>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</si>
  <si>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</si>
  <si>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</si>
  <si>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</si>
  <si>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</si>
  <si>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</si>
  <si>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</si>
  <si>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</si>
  <si>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</si>
  <si>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</si>
  <si>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</si>
  <si>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</si>
  <si>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</si>
  <si>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</si>
  <si>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</si>
  <si>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</si>
  <si>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</si>
  <si>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</si>
  <si>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</si>
  <si>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</si>
  <si>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</si>
  <si>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</si>
  <si>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</si>
  <si>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</si>
  <si>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</si>
  <si>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</si>
  <si>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</si>
  <si>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</si>
  <si>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</si>
  <si>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</si>
  <si>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</si>
  <si>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</si>
  <si>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</si>
  <si>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</si>
  <si>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</si>
  <si>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</si>
  <si>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</si>
  <si>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</si>
  <si>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</si>
  <si>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</si>
  <si>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</si>
  <si>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</si>
  <si>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</si>
  <si>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</si>
  <si>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</si>
  <si>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</si>
  <si>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</si>
  <si>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</si>
  <si>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</si>
  <si>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</si>
  <si>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</si>
  <si>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</si>
  <si>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</si>
  <si>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</si>
  <si>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</si>
  <si>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</si>
  <si>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</si>
  <si>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</si>
  <si>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</si>
  <si>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</si>
  <si>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</si>
  <si>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</si>
  <si>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</si>
  <si>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</si>
  <si>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</si>
  <si>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</si>
  <si>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</si>
  <si>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</si>
  <si>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</si>
  <si>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</si>
  <si>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</si>
  <si>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</si>
  <si>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</si>
  <si>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</si>
  <si>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</si>
  <si>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</si>
  <si>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</si>
  <si>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</si>
  <si>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</si>
  <si>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</si>
  <si>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</si>
  <si>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</si>
  <si>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</si>
  <si>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</si>
  <si>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</si>
  <si>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</si>
  <si>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</si>
  <si>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</si>
  <si>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</si>
  <si>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</si>
  <si>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</si>
  <si>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</si>
  <si>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</si>
  <si>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</si>
  <si>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</si>
  <si>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</si>
  <si>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</si>
  <si>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</si>
  <si>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</si>
  <si>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</si>
  <si>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</si>
  <si>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</si>
  <si>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</si>
  <si>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</si>
  <si>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</si>
  <si>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</si>
  <si>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</si>
  <si>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</si>
  <si>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</si>
  <si>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</si>
  <si>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</si>
  <si>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</si>
  <si>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</si>
  <si>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</si>
  <si>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</si>
  <si>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</si>
  <si>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</si>
  <si>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</si>
  <si>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</si>
  <si>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</si>
  <si>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</si>
  <si>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</si>
  <si>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</si>
  <si>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</si>
  <si>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</si>
  <si>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</si>
  <si>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</si>
  <si>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</si>
  <si>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</si>
  <si>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</si>
  <si>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</si>
  <si>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</si>
  <si>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</si>
  <si>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</si>
  <si>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</si>
  <si>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</si>
  <si>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</si>
  <si>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</si>
  <si>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</si>
  <si>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</si>
  <si>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</si>
  <si>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</si>
  <si>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</si>
  <si>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</si>
  <si>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</si>
  <si>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</si>
  <si>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</si>
  <si>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</si>
  <si>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</si>
  <si>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</si>
  <si>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</si>
  <si>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</si>
  <si>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</si>
  <si>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</si>
  <si>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</si>
  <si>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</si>
  <si>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</si>
  <si>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</si>
  <si>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</si>
  <si>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</si>
  <si>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</si>
  <si>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</si>
  <si>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</si>
  <si>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</si>
  <si>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</si>
  <si>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</si>
  <si>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</si>
  <si>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</si>
  <si>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</si>
  <si>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</si>
  <si>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</si>
  <si>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</si>
  <si>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</si>
  <si>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</si>
  <si>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</si>
  <si>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</si>
  <si>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</si>
  <si>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</si>
  <si>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</si>
  <si>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</si>
  <si>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</si>
  <si>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</si>
  <si>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</si>
  <si>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</si>
  <si>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</si>
  <si>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</si>
  <si>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</si>
  <si>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</si>
  <si>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</si>
  <si>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</si>
  <si>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</si>
  <si>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</si>
  <si>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</si>
  <si>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</si>
  <si>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</si>
  <si>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</si>
  <si>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</si>
  <si>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</si>
  <si>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</si>
  <si>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</si>
  <si>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</si>
  <si>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</si>
  <si>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</si>
  <si>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</si>
  <si>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</si>
  <si>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</si>
  <si>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</si>
  <si>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</si>
  <si>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</si>
  <si>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</si>
  <si>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</si>
  <si>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</si>
  <si>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</si>
  <si>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</si>
  <si>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</si>
  <si>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</si>
  <si>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</si>
  <si>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</si>
  <si>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</si>
  <si>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</si>
  <si>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</si>
  <si>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</si>
  <si>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</si>
  <si>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</si>
  <si>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</si>
  <si>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</si>
  <si>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</si>
  <si>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</si>
  <si>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</si>
  <si>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</si>
  <si>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</si>
  <si>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</si>
  <si>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</si>
  <si>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</si>
  <si>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</si>
  <si>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</si>
  <si>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</si>
  <si>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</si>
  <si>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</si>
  <si>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</si>
  <si>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</si>
  <si>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</si>
  <si>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</si>
  <si>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</si>
  <si>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</si>
  <si>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</si>
  <si>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</si>
  <si>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</si>
  <si>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</si>
  <si>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</si>
  <si>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</si>
  <si>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</si>
  <si>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</si>
  <si>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</si>
  <si>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</si>
  <si>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</si>
  <si>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</si>
  <si>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</si>
  <si>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</si>
  <si>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</si>
  <si>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</si>
  <si>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</si>
  <si>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</si>
  <si>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</si>
  <si>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</si>
  <si>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</si>
  <si>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</si>
  <si>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</si>
  <si>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</si>
  <si>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</si>
  <si>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</si>
  <si>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</si>
  <si>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</si>
  <si>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</si>
  <si>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</si>
  <si>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</si>
  <si>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</si>
  <si>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</si>
  <si>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</si>
  <si>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</si>
  <si>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</si>
  <si>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</si>
  <si>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</si>
  <si>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</si>
  <si>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</si>
  <si>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</si>
  <si>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</si>
  <si>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</si>
  <si>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</si>
  <si>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</si>
  <si>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</si>
  <si>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</si>
  <si>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</si>
  <si>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</si>
  <si>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</si>
  <si>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</si>
  <si>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</si>
  <si>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</si>
  <si>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</si>
  <si>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</si>
  <si>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</si>
  <si>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</si>
  <si>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</si>
  <si>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</si>
  <si>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</si>
  <si>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</si>
  <si>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</si>
  <si>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</si>
  <si>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</si>
  <si>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</si>
  <si>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</si>
  <si>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</si>
  <si>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</si>
  <si>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</si>
  <si>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</si>
  <si>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</si>
  <si>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</si>
  <si>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</si>
  <si>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</si>
  <si>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</si>
  <si>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</si>
  <si>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</si>
  <si>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</si>
  <si>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</si>
  <si>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</si>
  <si>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</si>
  <si>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</si>
  <si>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</si>
  <si>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</si>
  <si>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</si>
  <si>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</si>
  <si>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</si>
  <si>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</si>
  <si>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</si>
  <si>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</si>
  <si>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</si>
  <si>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</si>
  <si>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</si>
  <si>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</si>
  <si>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</si>
  <si>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</si>
  <si>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</si>
  <si>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</si>
  <si>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</si>
  <si>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</si>
  <si>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</si>
  <si>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</si>
  <si>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</si>
  <si>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</si>
  <si>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</si>
  <si>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</si>
  <si>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</si>
  <si>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</si>
  <si>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</si>
  <si>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</si>
  <si>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</si>
  <si>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</si>
  <si>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</si>
  <si>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</si>
  <si>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</si>
  <si>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</si>
  <si>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</si>
  <si>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</si>
  <si>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</si>
  <si>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</si>
  <si>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</si>
  <si>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</si>
  <si>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</si>
  <si>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</si>
  <si>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</si>
  <si>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</si>
  <si>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</si>
  <si>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</si>
  <si>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</si>
  <si>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</si>
  <si>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</si>
  <si>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</si>
  <si>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</si>
  <si>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</si>
  <si>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</si>
  <si>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</si>
  <si>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</si>
  <si>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</si>
  <si>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</si>
  <si>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</si>
  <si>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</si>
  <si>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</si>
  <si>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</si>
  <si>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</si>
  <si>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</si>
  <si>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</si>
  <si>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</si>
  <si>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</si>
  <si>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</si>
  <si>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</si>
  <si>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</si>
  <si>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</si>
  <si>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</si>
  <si>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</si>
  <si>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</si>
  <si>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</si>
  <si>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</si>
  <si>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</si>
  <si>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</si>
  <si>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</si>
  <si>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</si>
  <si>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</si>
  <si>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</si>
  <si>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</si>
  <si>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</si>
  <si>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</si>
  <si>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</si>
  <si>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</si>
  <si>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</si>
  <si>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</si>
  <si>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</si>
  <si>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</si>
  <si>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</si>
  <si>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</si>
  <si>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</si>
  <si>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</si>
  <si>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</si>
  <si>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</si>
  <si>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</si>
  <si>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</si>
  <si>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</si>
  <si>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</si>
  <si>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</si>
  <si>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</si>
  <si>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</si>
  <si>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</si>
  <si>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</si>
  <si>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</si>
  <si>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</si>
  <si>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</si>
  <si>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</si>
  <si>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</si>
  <si>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</si>
  <si>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</si>
  <si>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</si>
  <si>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</si>
  <si>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</si>
  <si>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</si>
  <si>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</si>
  <si>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</si>
  <si>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</si>
  <si>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</si>
  <si>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</si>
  <si>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</si>
  <si>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</si>
  <si>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</si>
  <si>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</si>
  <si>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</si>
  <si>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</si>
  <si>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</si>
  <si>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</si>
  <si>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</si>
  <si>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</si>
  <si>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</si>
  <si>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</si>
  <si>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</si>
  <si>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</si>
  <si>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</si>
  <si>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</si>
  <si>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</si>
  <si>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</si>
  <si>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</si>
  <si>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</si>
  <si>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</si>
  <si>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</si>
  <si>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</si>
  <si>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</si>
  <si>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</si>
  <si>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</si>
  <si>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</si>
  <si>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</si>
  <si>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</si>
  <si>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</si>
  <si>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</si>
  <si>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</si>
  <si>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</si>
  <si>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</si>
  <si>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</si>
  <si>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</si>
  <si>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</si>
  <si>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</si>
  <si>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</si>
  <si>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</si>
  <si>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</si>
  <si>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</si>
  <si>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</si>
  <si>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</si>
  <si>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</si>
  <si>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</si>
  <si>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</si>
  <si>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</si>
  <si>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</si>
  <si>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</si>
  <si>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</si>
  <si>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</si>
  <si>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</si>
  <si>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</si>
  <si>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</si>
  <si>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</si>
  <si>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</si>
  <si>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</si>
  <si>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</si>
  <si>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</si>
  <si>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</si>
  <si>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</si>
  <si>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</si>
  <si>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</si>
  <si>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</si>
  <si>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</si>
  <si>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</si>
  <si>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</si>
  <si>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</si>
  <si>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</si>
  <si>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</si>
  <si>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</si>
  <si>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</si>
  <si>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</si>
  <si>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</si>
  <si>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</si>
  <si>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</si>
  <si>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</si>
  <si>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</si>
  <si>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</si>
  <si>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</si>
  <si>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</si>
  <si>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</si>
  <si>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</si>
  <si>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</si>
  <si>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</si>
  <si>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</si>
  <si>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</si>
  <si>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</si>
  <si>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</si>
  <si>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</si>
  <si>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</si>
  <si>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</si>
  <si>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</si>
  <si>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</si>
  <si>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</si>
  <si>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</si>
  <si>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</si>
  <si>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</si>
  <si>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</si>
  <si>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</si>
  <si>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</si>
  <si>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</si>
  <si>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</si>
  <si>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</si>
  <si>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</si>
  <si>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</si>
  <si>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</si>
  <si>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</si>
  <si>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</si>
  <si>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</si>
  <si>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</si>
  <si>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</si>
  <si>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</si>
  <si>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</si>
  <si>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</si>
  <si>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</si>
  <si>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</si>
  <si>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</si>
  <si>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</si>
  <si>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</si>
  <si>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</si>
  <si>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</si>
  <si>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</si>
  <si>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</si>
  <si>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</si>
  <si>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</si>
  <si>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</si>
  <si>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</si>
  <si>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</si>
  <si>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</si>
  <si>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</si>
  <si>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</si>
  <si>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</si>
  <si>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</si>
  <si>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</si>
  <si>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</si>
  <si>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</si>
  <si>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</si>
  <si>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</si>
  <si>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</si>
  <si>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</si>
  <si>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</si>
  <si>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</si>
  <si>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</si>
  <si>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</si>
  <si>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</si>
  <si>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</si>
  <si>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</si>
  <si>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</si>
  <si>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</si>
  <si>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</si>
  <si>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</si>
  <si>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</si>
  <si>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</si>
  <si>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</si>
  <si>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</si>
  <si>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</si>
  <si>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</si>
  <si>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</si>
  <si>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</si>
  <si>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</si>
  <si>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</si>
  <si>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</si>
  <si>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</si>
  <si>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</si>
  <si>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</si>
  <si>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</si>
  <si>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</si>
  <si>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</si>
  <si>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</si>
  <si>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</si>
  <si>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</si>
  <si>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</si>
  <si>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</si>
  <si>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</si>
  <si>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</si>
  <si>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</si>
  <si>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</si>
  <si>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</si>
  <si>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</si>
  <si>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</si>
  <si>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</si>
  <si>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</si>
  <si>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</si>
  <si>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</si>
  <si>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</si>
  <si>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</si>
  <si>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</si>
  <si>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</si>
  <si>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</si>
  <si>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</si>
  <si>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</si>
  <si>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</si>
  <si>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</si>
  <si>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</si>
  <si>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</si>
  <si>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</si>
  <si>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</si>
  <si>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</si>
  <si>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</si>
  <si>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</si>
  <si>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</si>
  <si>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</si>
  <si>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</si>
  <si>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</si>
  <si>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</si>
  <si>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</si>
  <si>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</si>
  <si>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</si>
  <si>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</si>
  <si>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</si>
  <si>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</si>
  <si>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</si>
  <si>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</si>
  <si>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</si>
  <si>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</si>
  <si>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</si>
  <si>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</si>
  <si>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</si>
  <si>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</si>
  <si>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</si>
  <si>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</si>
  <si>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</si>
  <si>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</si>
  <si>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</si>
  <si>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</si>
  <si>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</si>
  <si>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</si>
  <si>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</si>
  <si>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</si>
  <si>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</si>
  <si>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</si>
  <si>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</si>
  <si>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</si>
  <si>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</si>
  <si>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</si>
  <si>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</si>
  <si>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</si>
  <si>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</si>
  <si>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</si>
  <si>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</si>
  <si>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</si>
  <si>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</si>
  <si>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</si>
  <si>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</si>
  <si>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</si>
  <si>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</si>
  <si>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</si>
  <si>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</si>
  <si>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</si>
  <si>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</si>
  <si>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</si>
  <si>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</si>
  <si>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</si>
  <si>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</si>
  <si>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</si>
  <si>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</si>
  <si>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</si>
  <si>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</si>
  <si>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</si>
  <si>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</si>
  <si>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</si>
  <si>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</si>
  <si>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</si>
  <si>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</si>
  <si>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</si>
  <si>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</si>
  <si>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</si>
  <si>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</si>
  <si>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</si>
  <si>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</si>
  <si>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</si>
  <si>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</si>
  <si>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</si>
  <si>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</si>
  <si>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</si>
  <si>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</si>
  <si>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</si>
  <si>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</si>
  <si>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</si>
  <si>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</si>
  <si>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</si>
  <si>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</si>
  <si>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</si>
  <si>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</si>
  <si>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</si>
  <si>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</si>
  <si>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</si>
  <si>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</si>
  <si>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</si>
  <si>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</si>
  <si>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</si>
  <si>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</si>
  <si>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</si>
  <si>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</si>
  <si>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</si>
  <si>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</si>
  <si>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</si>
  <si>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</si>
  <si>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</si>
  <si>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</si>
  <si>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</si>
  <si>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</si>
  <si>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</si>
  <si>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</si>
  <si>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</si>
  <si>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</si>
  <si>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</si>
  <si>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</si>
  <si>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</si>
  <si>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</si>
  <si>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</si>
  <si>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</si>
  <si>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</si>
  <si>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</si>
  <si>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</si>
  <si>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</si>
  <si>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</si>
  <si>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</si>
  <si>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</si>
  <si>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</si>
  <si>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</si>
  <si>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</si>
  <si>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</si>
  <si>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</si>
  <si>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</si>
  <si>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</si>
  <si>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</si>
  <si>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</si>
  <si>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</si>
  <si>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</si>
  <si>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</si>
  <si>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</si>
  <si>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</si>
  <si>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</si>
  <si>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</si>
  <si>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</si>
  <si>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</si>
  <si>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</si>
  <si>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</si>
  <si>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</si>
  <si>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</si>
  <si>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</si>
  <si>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</si>
  <si>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</si>
  <si>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</si>
  <si>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</si>
  <si>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</si>
  <si>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</si>
  <si>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</si>
  <si>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</si>
  <si>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</si>
  <si>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</si>
  <si>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</si>
  <si>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</si>
  <si>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</si>
  <si>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</si>
  <si>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</si>
  <si>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</si>
  <si>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</si>
  <si>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</si>
  <si>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</si>
  <si>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</si>
  <si>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</si>
  <si>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</si>
  <si>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</si>
  <si>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</si>
  <si>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</si>
  <si>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</si>
  <si>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</si>
  <si>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</si>
  <si>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</si>
  <si>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</si>
  <si>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</si>
  <si>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</si>
  <si>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</si>
  <si>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</si>
  <si>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</si>
  <si>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</si>
  <si>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</si>
  <si>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</si>
  <si>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</si>
  <si>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</si>
  <si>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</si>
  <si>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</si>
  <si>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</si>
  <si>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</si>
  <si>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</si>
  <si>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</si>
  <si>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</si>
  <si>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</si>
  <si>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</si>
  <si>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</si>
  <si>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</si>
  <si>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</si>
  <si>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</si>
  <si>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</si>
  <si>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</si>
  <si>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</si>
  <si>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</si>
  <si>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</si>
  <si>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</si>
  <si>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</si>
  <si>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</si>
  <si>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</si>
  <si>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</si>
  <si>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</si>
  <si>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</si>
  <si>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</si>
  <si>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</si>
  <si>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</si>
  <si>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</si>
  <si>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</si>
  <si>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</si>
  <si>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</si>
  <si>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</si>
  <si>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</si>
  <si>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</si>
  <si>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</si>
  <si>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</si>
  <si>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</si>
  <si>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</si>
  <si>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</si>
  <si>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</si>
  <si>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</si>
  <si>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</si>
  <si>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</si>
  <si>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</si>
  <si>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</si>
  <si>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</si>
  <si>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</si>
  <si>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</si>
  <si>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</si>
  <si>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</si>
  <si>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</si>
  <si>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</si>
  <si>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</si>
  <si>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</si>
  <si>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</si>
  <si>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</si>
  <si>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</si>
  <si>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</si>
  <si>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</si>
  <si>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</si>
  <si>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</si>
  <si>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</si>
  <si>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</si>
  <si>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</si>
  <si>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</si>
  <si>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</si>
  <si>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</si>
  <si>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</si>
  <si>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</si>
  <si>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</si>
  <si>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</si>
  <si>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</si>
  <si>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</si>
  <si>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</si>
  <si>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</si>
  <si>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</si>
  <si>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</si>
  <si>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</si>
  <si>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</si>
  <si>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</si>
  <si>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</si>
  <si>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</si>
  <si>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</si>
  <si>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</si>
  <si>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</si>
  <si>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</si>
  <si>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</si>
  <si>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</si>
  <si>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</si>
  <si>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</si>
  <si>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</si>
  <si>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</si>
  <si>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</si>
  <si>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</si>
  <si>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</si>
  <si>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</si>
  <si>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</si>
  <si>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</si>
  <si>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</si>
  <si>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</si>
  <si>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</si>
  <si>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</si>
  <si>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</si>
  <si>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</si>
  <si>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</si>
  <si>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</si>
  <si>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</si>
  <si>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</si>
  <si>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</si>
  <si>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</si>
  <si>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</si>
  <si>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</si>
  <si>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</si>
  <si>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</si>
  <si>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</si>
  <si>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</si>
  <si>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</si>
  <si>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</si>
  <si>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</si>
  <si>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</si>
  <si>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</si>
  <si>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</si>
  <si>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</si>
  <si>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</si>
  <si>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</si>
  <si>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</si>
  <si>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</si>
  <si>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</si>
  <si>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</si>
  <si>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</si>
  <si>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</si>
  <si>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</si>
  <si>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</si>
  <si>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</si>
  <si>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</si>
  <si>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</si>
  <si>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</si>
  <si>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</si>
  <si>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</si>
  <si>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</si>
  <si>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</si>
  <si>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</si>
  <si>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</si>
  <si>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</si>
  <si>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</si>
  <si>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</si>
  <si>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</si>
  <si>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</si>
  <si>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</si>
  <si>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</si>
  <si>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</si>
  <si>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</si>
  <si>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</si>
  <si>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</si>
  <si>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</si>
  <si>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</si>
  <si>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</si>
  <si>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</si>
  <si>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</si>
  <si>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</si>
  <si>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</si>
  <si>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</si>
  <si>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</si>
  <si>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</si>
  <si>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</si>
  <si>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</si>
  <si>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</si>
  <si>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</si>
  <si>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</si>
  <si>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</si>
  <si>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</si>
  <si>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</si>
  <si>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</si>
  <si>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</si>
  <si>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</si>
  <si>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</si>
  <si>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</si>
  <si>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</si>
  <si>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</si>
  <si>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</si>
  <si>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</si>
  <si>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</si>
  <si>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</si>
  <si>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</si>
  <si>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</si>
  <si>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</si>
  <si>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</si>
  <si>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</si>
  <si>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</si>
  <si>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</si>
  <si>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</si>
  <si>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</si>
  <si>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</si>
  <si>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</si>
  <si>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</si>
  <si>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</si>
  <si>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</si>
  <si>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</si>
  <si>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</si>
  <si>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</si>
  <si>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</si>
  <si>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</si>
  <si>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</si>
  <si>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</si>
  <si>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</si>
  <si>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</si>
  <si>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</si>
  <si>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</si>
  <si>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</si>
  <si>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</si>
  <si>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</si>
  <si>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</si>
  <si>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</si>
  <si>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</si>
  <si>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</si>
  <si>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</si>
  <si>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</si>
  <si>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</si>
  <si>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</si>
  <si>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</si>
  <si>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</si>
  <si>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</si>
  <si>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</si>
  <si>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</si>
  <si>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</si>
  <si>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</si>
  <si>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</si>
  <si>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</si>
  <si>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</si>
  <si>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</si>
  <si>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</si>
  <si>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</si>
  <si>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</si>
  <si>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</si>
  <si>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</si>
  <si>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</si>
  <si>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</si>
  <si>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</si>
  <si>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</si>
  <si>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</si>
  <si>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</si>
  <si>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</si>
  <si>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</si>
  <si>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</si>
  <si>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</si>
  <si>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</si>
  <si>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</si>
  <si>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</si>
  <si>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</si>
  <si>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</si>
  <si>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</si>
  <si>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</si>
  <si>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</si>
  <si>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</si>
  <si>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</si>
  <si>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</si>
  <si>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</si>
  <si>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</si>
  <si>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</si>
  <si>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</si>
  <si>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</si>
  <si>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</si>
  <si>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</si>
  <si>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</si>
  <si>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</si>
  <si>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</si>
  <si>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</si>
  <si>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</si>
  <si>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</si>
  <si>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</si>
  <si>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</si>
  <si>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</si>
  <si>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</si>
  <si>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</si>
  <si>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</si>
  <si>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</si>
  <si>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</si>
  <si>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</si>
  <si>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</si>
  <si>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</si>
  <si>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</si>
  <si>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</si>
  <si>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</si>
  <si>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</si>
  <si>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</si>
  <si>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</si>
  <si>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</si>
  <si>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</si>
  <si>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</si>
  <si>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</si>
  <si>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</si>
  <si>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</si>
  <si>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</si>
  <si>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</si>
  <si>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</si>
  <si>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</si>
  <si>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</si>
  <si>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</si>
  <si>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</si>
  <si>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</si>
  <si>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</si>
  <si>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</si>
  <si>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</si>
  <si>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</si>
  <si>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</si>
  <si>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</si>
  <si>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</si>
  <si>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</si>
  <si>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</si>
  <si>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</si>
  <si>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</si>
  <si>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</si>
  <si>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</si>
  <si>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</si>
  <si>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</si>
  <si>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</si>
  <si>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</si>
  <si>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</si>
  <si>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</si>
  <si>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</si>
  <si>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</si>
  <si>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</si>
  <si>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</si>
  <si>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</si>
  <si>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</si>
  <si>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</si>
  <si>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</si>
  <si>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</si>
  <si>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</si>
  <si>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</si>
  <si>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</si>
  <si>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</si>
  <si>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</si>
  <si>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</si>
  <si>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</si>
  <si>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</si>
  <si>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</si>
  <si>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</si>
  <si>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</si>
  <si>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</si>
  <si>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</si>
  <si>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</si>
  <si>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</si>
  <si>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</si>
  <si>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</si>
  <si>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</si>
  <si>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</si>
  <si>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</si>
  <si>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</si>
  <si>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</si>
  <si>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</si>
  <si>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</si>
  <si>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</si>
  <si>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</si>
  <si>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</si>
  <si>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</si>
  <si>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</si>
  <si>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</si>
  <si>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</si>
  <si>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</si>
  <si>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</si>
  <si>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</si>
  <si>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</si>
  <si>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</si>
  <si>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</si>
  <si>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</si>
  <si>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</si>
  <si>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</si>
  <si>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</si>
  <si>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</si>
  <si>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</si>
  <si>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</si>
  <si>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</si>
  <si>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</si>
  <si>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</si>
  <si>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</si>
  <si>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</si>
  <si>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</si>
  <si>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</si>
  <si>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</si>
  <si>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</si>
  <si>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</si>
  <si>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</si>
  <si>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</si>
  <si>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</si>
  <si>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</si>
  <si>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</si>
  <si>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</si>
  <si>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</si>
  <si>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</si>
  <si>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</si>
  <si>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</si>
  <si>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</si>
  <si>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</si>
  <si>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</si>
  <si>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</si>
  <si>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</si>
  <si>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</si>
  <si>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</si>
  <si>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</si>
  <si>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</si>
  <si>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</si>
  <si>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</si>
  <si>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</si>
  <si>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</si>
  <si>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</si>
  <si>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</si>
  <si>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</si>
  <si>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</si>
  <si>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</si>
  <si>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</si>
  <si>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</si>
  <si>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</si>
  <si>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</si>
  <si>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</si>
  <si>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</si>
  <si>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</si>
  <si>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</si>
  <si>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</si>
  <si>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</si>
  <si>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</si>
  <si>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</si>
  <si>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</si>
  <si>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</si>
  <si>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</si>
  <si>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</si>
  <si>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</si>
  <si>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</si>
  <si>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</si>
  <si>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</si>
  <si>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</si>
  <si>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</si>
  <si>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</si>
  <si>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</si>
  <si>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</si>
  <si>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</si>
  <si>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</si>
  <si>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</si>
  <si>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</si>
  <si>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</si>
  <si>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</si>
  <si>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</si>
  <si>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</si>
  <si>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</si>
  <si>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</si>
  <si>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</si>
  <si>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</si>
  <si>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</si>
  <si>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</si>
  <si>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</si>
  <si>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</si>
  <si>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</si>
  <si>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</si>
  <si>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</si>
  <si>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</si>
  <si>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</si>
  <si>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</si>
  <si>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</si>
  <si>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</si>
  <si>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</si>
  <si>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</si>
  <si>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</si>
  <si>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</si>
  <si>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</si>
  <si>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</si>
  <si>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</si>
  <si>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</si>
  <si>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</si>
  <si>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</si>
  <si>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</si>
  <si>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</si>
  <si>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</si>
  <si>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</si>
  <si>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</si>
  <si>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</si>
  <si>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</si>
  <si>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</si>
  <si>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</si>
  <si>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</si>
  <si>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</si>
  <si>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</si>
  <si>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</si>
  <si>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</si>
  <si>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</si>
  <si>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</si>
  <si>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</si>
  <si>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</si>
  <si>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</si>
  <si>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</si>
  <si>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</si>
  <si>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</si>
  <si>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</si>
  <si>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</si>
  <si>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</si>
  <si>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</si>
  <si>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</si>
  <si>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</si>
  <si>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</si>
  <si>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</si>
  <si>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</si>
  <si>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</si>
  <si>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</si>
  <si>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</si>
  <si>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</si>
  <si>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</si>
  <si>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</si>
  <si>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</si>
  <si>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</si>
  <si>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</si>
  <si>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</si>
  <si>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</si>
  <si>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</si>
  <si>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</si>
  <si>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</si>
  <si>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</si>
  <si>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</si>
  <si>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</si>
  <si>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</si>
  <si>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</si>
  <si>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</si>
  <si>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</si>
  <si>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</si>
  <si>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</si>
  <si>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</si>
  <si>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</si>
  <si>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</si>
  <si>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</si>
  <si>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</si>
  <si>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</si>
  <si>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</si>
  <si>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</si>
  <si>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</si>
  <si>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</si>
  <si>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</si>
  <si>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</si>
  <si>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</si>
  <si>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</si>
  <si>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</si>
  <si>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</si>
  <si>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</si>
  <si>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</si>
  <si>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</si>
  <si>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</si>
  <si>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</si>
  <si>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</si>
  <si>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</si>
  <si>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</si>
  <si>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</si>
  <si>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</si>
  <si>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</si>
  <si>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</si>
  <si>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</si>
  <si>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</si>
  <si>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</si>
  <si>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</si>
  <si>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</si>
  <si>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</si>
  <si>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</si>
  <si>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</si>
  <si>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</si>
  <si>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</si>
  <si>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</si>
  <si>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</si>
  <si>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</si>
  <si>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</si>
  <si>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</si>
  <si>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</si>
  <si>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</si>
  <si>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</si>
  <si>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</si>
  <si>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</si>
  <si>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</si>
  <si>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</si>
  <si>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</si>
  <si>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</si>
  <si>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</si>
  <si>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</si>
  <si>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</si>
  <si>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</si>
  <si>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</si>
  <si>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</si>
  <si>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</si>
  <si>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</si>
  <si>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</si>
  <si>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</si>
  <si>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</si>
  <si>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</si>
  <si>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</si>
  <si>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</si>
  <si>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</si>
  <si>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</si>
  <si>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</si>
  <si>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</si>
  <si>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</si>
  <si>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</si>
  <si>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</si>
  <si>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</si>
  <si>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</si>
  <si>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</si>
  <si>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</si>
  <si>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</si>
  <si>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</si>
  <si>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</si>
  <si>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</si>
  <si>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</si>
  <si>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</si>
  <si>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</si>
  <si>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</si>
  <si>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</si>
  <si>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</si>
  <si>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</si>
  <si>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</si>
  <si>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</si>
  <si>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</si>
  <si>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</si>
  <si>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</si>
  <si>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</si>
  <si>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</si>
  <si>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</si>
  <si>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</si>
  <si>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</si>
  <si>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</si>
  <si>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</si>
  <si>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</si>
  <si>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</si>
  <si>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</si>
  <si>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</si>
  <si>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</si>
  <si>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</si>
  <si>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</si>
  <si>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</si>
  <si>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</si>
  <si>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</si>
  <si>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</si>
  <si>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</si>
  <si>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</si>
  <si>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</si>
  <si>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</si>
  <si>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</si>
  <si>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</si>
  <si>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</si>
  <si>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</si>
  <si>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</si>
  <si>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</si>
  <si>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</si>
  <si>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</si>
  <si>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</si>
  <si>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</si>
  <si>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</si>
  <si>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</si>
  <si>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</si>
  <si>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</si>
  <si>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</si>
  <si>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</si>
  <si>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</si>
  <si>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</si>
  <si>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</si>
  <si>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</si>
  <si>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</si>
  <si>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</si>
  <si>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</si>
  <si>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</si>
  <si>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</si>
  <si>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</si>
  <si>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</si>
  <si>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</si>
  <si>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</si>
  <si>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</si>
  <si>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</si>
  <si>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</si>
  <si>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</si>
  <si>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</si>
  <si>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</si>
  <si>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</si>
  <si>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</si>
  <si>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</si>
  <si>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</si>
  <si>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</si>
  <si>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</si>
  <si>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</si>
  <si>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</si>
  <si>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</si>
  <si>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</si>
  <si>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</si>
  <si>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</si>
  <si>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</si>
  <si>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</si>
  <si>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</si>
  <si>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</si>
  <si>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</si>
  <si>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</si>
  <si>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</si>
  <si>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</si>
  <si>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</si>
  <si>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</si>
  <si>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</si>
  <si>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</si>
  <si>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</si>
  <si>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</si>
  <si>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</si>
  <si>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</si>
  <si>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</si>
  <si>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</si>
  <si>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</si>
  <si>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</si>
  <si>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</si>
  <si>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</si>
  <si>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</si>
  <si>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</si>
  <si>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</si>
  <si>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</si>
  <si>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</si>
  <si>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</si>
  <si>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</si>
  <si>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</si>
  <si>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</si>
  <si>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</si>
  <si>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</si>
  <si>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</si>
  <si>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</si>
  <si>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</si>
  <si>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</si>
  <si>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</si>
  <si>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</si>
  <si>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</si>
  <si>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</si>
  <si>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</si>
  <si>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</si>
  <si>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</si>
  <si>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</si>
  <si>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</si>
  <si>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</si>
  <si>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</si>
  <si>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</si>
  <si>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</si>
  <si>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</si>
  <si>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</si>
  <si>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</si>
  <si>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</si>
  <si>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</si>
  <si>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</si>
  <si>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</si>
  <si>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</si>
  <si>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</si>
  <si>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</si>
  <si>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</si>
  <si>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</si>
  <si>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</si>
  <si>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</si>
  <si>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</si>
  <si>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</si>
  <si>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</si>
  <si>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</si>
  <si>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</si>
  <si>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</si>
  <si>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</si>
  <si>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</si>
  <si>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</si>
  <si>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</si>
  <si>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</si>
  <si>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</si>
  <si>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</si>
  <si>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</si>
  <si>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</si>
  <si>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</si>
  <si>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</si>
  <si>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</si>
  <si>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</si>
  <si>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</si>
  <si>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</si>
  <si>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</si>
  <si>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</si>
  <si>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</si>
  <si>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</si>
  <si>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</si>
  <si>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</si>
  <si>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</si>
  <si>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</si>
  <si>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</si>
  <si>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</si>
  <si>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</si>
  <si>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</si>
  <si>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</si>
  <si>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</si>
  <si>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</si>
  <si>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</si>
  <si>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</si>
  <si>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</si>
  <si>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</si>
  <si>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</si>
  <si>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</si>
  <si>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</si>
  <si>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</si>
  <si>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</si>
  <si>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</si>
  <si>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</si>
  <si>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</si>
  <si>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</si>
  <si>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</si>
  <si>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</si>
  <si>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</si>
  <si>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</si>
  <si>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</si>
  <si>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</si>
  <si>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</si>
  <si>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</si>
  <si>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</si>
  <si>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</si>
  <si>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</si>
  <si>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</si>
  <si>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</si>
  <si>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</si>
  <si>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</si>
  <si>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</si>
  <si>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</si>
  <si>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</si>
  <si>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</si>
  <si>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</si>
  <si>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</si>
  <si>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</si>
  <si>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</si>
  <si>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</si>
  <si>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</si>
  <si>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</si>
  <si>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</si>
  <si>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</si>
  <si>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</si>
  <si>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</si>
  <si>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</si>
  <si>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</si>
  <si>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</si>
  <si>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</si>
  <si>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</si>
  <si>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</si>
  <si>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</si>
  <si>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</si>
  <si>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</si>
  <si>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</si>
  <si>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</si>
  <si>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</si>
  <si>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</si>
  <si>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</si>
  <si>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</si>
  <si>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</si>
  <si>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</si>
  <si>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</si>
  <si>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</si>
  <si>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</si>
  <si>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</si>
  <si>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</si>
  <si>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</si>
  <si>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</si>
  <si>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</si>
  <si>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</si>
  <si>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</si>
  <si>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</si>
  <si>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</si>
  <si>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</si>
  <si>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</si>
  <si>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</si>
  <si>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</si>
  <si>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</si>
  <si>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</si>
  <si>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</si>
  <si>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</si>
  <si>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</si>
  <si>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</si>
  <si>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</si>
  <si>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</si>
  <si>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</si>
  <si>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</si>
  <si>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</si>
  <si>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</si>
  <si>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</si>
  <si>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</si>
  <si>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</si>
  <si>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</si>
  <si>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</si>
  <si>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</si>
  <si>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</si>
  <si>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</si>
  <si>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</si>
  <si>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</si>
  <si>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</si>
  <si>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</si>
  <si>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</si>
  <si>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</si>
  <si>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</si>
  <si>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</si>
  <si>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</si>
  <si>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</si>
  <si>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</si>
  <si>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</si>
  <si>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</si>
  <si>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</si>
  <si>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</si>
  <si>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</si>
  <si>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</si>
  <si>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</si>
  <si>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</si>
  <si>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</si>
  <si>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</si>
  <si>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</si>
  <si>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</si>
  <si>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</si>
  <si>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</si>
  <si>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</si>
  <si>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</si>
  <si>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</si>
  <si>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</si>
  <si>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</si>
  <si>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</si>
  <si>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</si>
  <si>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</si>
  <si>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</si>
  <si>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</si>
  <si>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</si>
  <si>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</si>
  <si>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</si>
  <si>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</si>
  <si>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</si>
  <si>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</si>
  <si>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</si>
  <si>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</si>
  <si>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</si>
  <si>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</si>
  <si>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</si>
  <si>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</si>
  <si>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</si>
  <si>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</si>
  <si>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</si>
  <si>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</si>
  <si>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</si>
  <si>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</si>
  <si>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</si>
  <si>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</si>
  <si>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</si>
  <si>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</si>
  <si>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</si>
  <si>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</si>
  <si>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</si>
  <si>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</si>
  <si>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</si>
  <si>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</si>
  <si>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</si>
  <si>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</si>
  <si>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</si>
  <si>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</si>
  <si>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</si>
  <si>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</si>
  <si>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</si>
  <si>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</si>
  <si>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</si>
  <si>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</si>
  <si>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</si>
  <si>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</si>
  <si>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</si>
  <si>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</si>
  <si>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</si>
  <si>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</si>
  <si>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</si>
  <si>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</si>
  <si>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</si>
  <si>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</si>
  <si>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</si>
  <si>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</si>
  <si>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</si>
  <si>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</si>
  <si>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</si>
  <si>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</si>
  <si>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</si>
  <si>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</si>
  <si>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</si>
  <si>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</si>
  <si>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</si>
  <si>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</si>
  <si>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</si>
  <si>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</si>
  <si>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</si>
  <si>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</si>
  <si>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</si>
  <si>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</si>
  <si>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</si>
  <si>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</si>
  <si>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</si>
  <si>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</si>
  <si>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</si>
  <si>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</si>
  <si>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</si>
  <si>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</si>
  <si>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</si>
  <si>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</si>
  <si>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</si>
  <si>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</si>
  <si>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</si>
  <si>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</si>
  <si>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</si>
  <si>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</si>
  <si>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</si>
  <si>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</si>
  <si>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</si>
  <si>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</si>
  <si>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</si>
  <si>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</si>
  <si>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</si>
  <si>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</si>
  <si>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</si>
  <si>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</si>
  <si>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</si>
  <si>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</si>
  <si>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</si>
  <si>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</si>
  <si>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</si>
  <si>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</si>
  <si>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</si>
  <si>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</si>
  <si>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</si>
  <si>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</si>
  <si>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</si>
  <si>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</si>
  <si>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</si>
  <si>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</si>
  <si>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</si>
  <si>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</si>
  <si>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</si>
  <si>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</si>
  <si>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</si>
  <si>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</si>
  <si>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</si>
  <si>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</si>
  <si>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</si>
  <si>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</si>
  <si>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</si>
  <si>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</si>
  <si>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</si>
  <si>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</si>
  <si>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</si>
  <si>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</si>
  <si>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</si>
  <si>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</si>
  <si>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</si>
  <si>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</si>
  <si>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</si>
  <si>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</si>
  <si>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</si>
  <si>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</si>
  <si>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</si>
  <si>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</si>
  <si>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</si>
  <si>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</si>
  <si>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</si>
  <si>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</si>
  <si>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</si>
  <si>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</si>
  <si>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</si>
  <si>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</si>
  <si>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</si>
  <si>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</si>
  <si>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</si>
  <si>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</si>
  <si>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</si>
  <si>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</si>
  <si>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</si>
  <si>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</si>
  <si>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</si>
  <si>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</si>
  <si>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</si>
  <si>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</si>
  <si>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</si>
  <si>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</si>
  <si>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</si>
  <si>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</si>
  <si>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</si>
  <si>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</si>
  <si>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</si>
  <si>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</si>
  <si>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</si>
  <si>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</si>
  <si>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</si>
  <si>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</si>
  <si>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</si>
  <si>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</si>
  <si>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</si>
  <si>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</si>
  <si>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</si>
  <si>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</si>
  <si>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</si>
  <si>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</si>
  <si>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</si>
  <si>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</si>
  <si>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</si>
  <si>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</si>
  <si>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</si>
  <si>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</si>
  <si>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</si>
  <si>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</si>
  <si>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</si>
  <si>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</si>
  <si>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</si>
  <si>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</si>
  <si>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</si>
  <si>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</si>
  <si>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</si>
  <si>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</si>
  <si>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</si>
  <si>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</si>
  <si>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</si>
  <si>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</si>
  <si>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</si>
  <si>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</si>
  <si>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</si>
  <si>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</si>
  <si>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</si>
  <si>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</si>
  <si>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</si>
  <si>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</si>
  <si>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</si>
  <si>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</si>
  <si>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</si>
  <si>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</si>
  <si>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</si>
  <si>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</si>
  <si>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</si>
  <si>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</si>
  <si>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</si>
  <si>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</si>
  <si>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</si>
  <si>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</si>
  <si>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</si>
  <si>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</si>
  <si>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</si>
  <si>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</si>
  <si>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</si>
  <si>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</si>
  <si>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</si>
  <si>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</si>
  <si>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</si>
  <si>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</si>
  <si>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</si>
  <si>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</si>
  <si>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</si>
  <si>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</si>
  <si>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</si>
  <si>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</si>
  <si>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</si>
  <si>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</si>
  <si>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</si>
  <si>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</si>
  <si>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</si>
  <si>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</si>
  <si>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</si>
  <si>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</si>
  <si>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</si>
  <si>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</si>
  <si>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</si>
  <si>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</si>
  <si>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</si>
  <si>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</si>
  <si>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</si>
  <si>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</si>
  <si>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</si>
  <si>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</si>
  <si>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</si>
  <si>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</si>
  <si>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</si>
  <si>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</si>
  <si>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</si>
  <si>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</si>
  <si>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</si>
  <si>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</si>
  <si>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</si>
  <si>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</si>
  <si>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</si>
  <si>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</si>
  <si>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</si>
  <si>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</si>
  <si>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</si>
  <si>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</si>
  <si>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</si>
  <si>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</si>
  <si>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</si>
  <si>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</si>
  <si>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</si>
  <si>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</si>
  <si>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</si>
  <si>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</si>
  <si>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</si>
  <si>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</si>
  <si>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</si>
  <si>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</si>
  <si>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</si>
  <si>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</si>
  <si>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</si>
  <si>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</si>
  <si>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</si>
  <si>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</si>
  <si>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</si>
  <si>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</si>
  <si>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</si>
  <si>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</si>
  <si>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</si>
  <si>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</si>
  <si>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</si>
  <si>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</si>
  <si>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</si>
  <si>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</si>
  <si>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</si>
  <si>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</si>
  <si>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</si>
  <si>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</si>
  <si>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</si>
  <si>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</si>
  <si>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</si>
  <si>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</si>
  <si>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</si>
  <si>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</si>
  <si>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</si>
  <si>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</si>
  <si>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</si>
  <si>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</si>
  <si>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</si>
  <si>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</si>
  <si>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</si>
  <si>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</si>
  <si>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</si>
  <si>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</si>
  <si>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</si>
  <si>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</si>
  <si>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</si>
  <si>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</si>
  <si>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</si>
  <si>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</si>
  <si>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</si>
  <si>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</si>
  <si>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</si>
  <si>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</si>
  <si>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</si>
  <si>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</si>
  <si>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</si>
  <si>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</si>
  <si>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</si>
  <si>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</si>
  <si>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</si>
  <si>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</si>
  <si>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</si>
  <si>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</si>
  <si>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</si>
  <si>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</si>
  <si>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</si>
  <si>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</si>
  <si>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</si>
  <si>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</si>
  <si>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</si>
  <si>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</si>
  <si>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</si>
  <si>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</si>
  <si>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</si>
  <si>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</si>
  <si>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</si>
  <si>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</si>
  <si>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</si>
  <si>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</si>
  <si>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</si>
  <si>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</si>
  <si>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</si>
  <si>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</si>
  <si>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</si>
  <si>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</si>
  <si>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</si>
  <si>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</si>
  <si>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</si>
  <si>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</si>
  <si>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</si>
  <si>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</si>
  <si>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</si>
  <si>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</si>
  <si>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</si>
  <si>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</si>
  <si>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</si>
  <si>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</si>
  <si>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</si>
  <si>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</si>
  <si>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</si>
  <si>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</si>
  <si>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</si>
  <si>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</si>
  <si>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</si>
  <si>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</si>
  <si>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</si>
  <si>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</si>
  <si>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</si>
  <si>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</si>
  <si>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</si>
  <si>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</si>
  <si>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</si>
  <si>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</si>
  <si>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</si>
  <si>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</si>
  <si>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</si>
  <si>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</si>
  <si>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</si>
  <si>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</si>
  <si>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</si>
  <si>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</si>
  <si>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</si>
  <si>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</si>
  <si>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</si>
  <si>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</si>
  <si>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</si>
  <si>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</si>
  <si>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</si>
  <si>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</si>
  <si>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</si>
  <si>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</si>
  <si>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</si>
  <si>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</si>
  <si>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</si>
  <si>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</si>
  <si>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</si>
  <si>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</si>
  <si>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</si>
  <si>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</si>
  <si>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</si>
  <si>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</si>
  <si>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</si>
  <si>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</si>
  <si>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</si>
  <si>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</si>
  <si>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</si>
  <si>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</si>
  <si>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</si>
  <si>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</si>
  <si>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</si>
  <si>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</si>
  <si>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</si>
  <si>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</si>
  <si>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</si>
  <si>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</si>
  <si>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</si>
  <si>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</si>
  <si>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</si>
  <si>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</si>
  <si>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</si>
  <si>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</si>
  <si>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</si>
  <si>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</si>
  <si>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</si>
  <si>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</si>
  <si>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</si>
  <si>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</si>
  <si>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</si>
  <si>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</si>
  <si>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</si>
  <si>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</si>
  <si>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</si>
  <si>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</si>
  <si>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</si>
  <si>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</si>
  <si>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</si>
  <si>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</si>
  <si>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</si>
  <si>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</si>
  <si>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</si>
  <si>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</si>
  <si>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</si>
  <si>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</si>
  <si>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</si>
  <si>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</si>
  <si>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</si>
  <si>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</si>
  <si>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</si>
  <si>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</si>
  <si>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</si>
  <si>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</si>
  <si>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</si>
  <si>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</si>
  <si>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</si>
  <si>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</si>
  <si>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</si>
  <si>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</si>
  <si>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</si>
  <si>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</si>
  <si>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</si>
  <si>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</si>
  <si>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</si>
  <si>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</si>
  <si>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</si>
  <si>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</si>
  <si>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</si>
  <si>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</si>
  <si>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</si>
  <si>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</si>
  <si>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</si>
  <si>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</si>
  <si>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</si>
  <si>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</si>
  <si>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</si>
  <si>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</si>
  <si>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</si>
  <si>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</si>
  <si>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</si>
  <si>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</si>
  <si>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</si>
  <si>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</si>
  <si>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</si>
  <si>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</si>
  <si>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</si>
  <si>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</si>
  <si>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</si>
  <si>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</si>
  <si>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</si>
  <si>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</si>
  <si>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</si>
  <si>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</si>
  <si>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</si>
  <si>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</si>
  <si>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</si>
  <si>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</si>
  <si>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</si>
  <si>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</si>
  <si>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</si>
  <si>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</si>
  <si>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</si>
  <si>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</si>
  <si>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</si>
  <si>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</si>
  <si>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</si>
  <si>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</si>
  <si>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</si>
  <si>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</si>
  <si>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</si>
  <si>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</si>
  <si>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</si>
  <si>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</si>
  <si>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</si>
  <si>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</si>
  <si>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</si>
  <si>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</si>
  <si>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</si>
  <si>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</si>
  <si>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</si>
  <si>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</si>
  <si>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</si>
  <si>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</si>
  <si>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</si>
  <si>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</si>
  <si>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</si>
  <si>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</si>
  <si>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</si>
  <si>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</si>
  <si>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</si>
  <si>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</si>
  <si>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</si>
  <si>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</si>
  <si>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</si>
  <si>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</si>
  <si>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</si>
  <si>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</si>
  <si>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</si>
  <si>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</si>
  <si>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</si>
  <si>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</si>
  <si>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</si>
  <si>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</si>
  <si>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</si>
  <si>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</si>
  <si>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</si>
  <si>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</si>
  <si>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</si>
  <si>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</si>
  <si>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</si>
  <si>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</si>
  <si>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</si>
  <si>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</si>
  <si>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</si>
  <si>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</si>
  <si>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</si>
  <si>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</si>
  <si>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</si>
  <si>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</si>
  <si>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</si>
  <si>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</si>
  <si>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</si>
  <si>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</si>
  <si>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</si>
  <si>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</si>
  <si>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</si>
  <si>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</si>
  <si>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</si>
  <si>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</si>
  <si>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</si>
  <si>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</si>
  <si>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</si>
  <si>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</si>
  <si>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</si>
  <si>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</si>
  <si>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</si>
  <si>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</si>
  <si>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</si>
  <si>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</si>
  <si>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</si>
  <si>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</si>
  <si>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</si>
  <si>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</si>
  <si>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</si>
  <si>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</si>
  <si>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</si>
  <si>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</si>
  <si>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</si>
  <si>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</si>
  <si>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</si>
  <si>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</si>
  <si>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</si>
  <si>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</si>
  <si>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</si>
  <si>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</si>
  <si>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</si>
  <si>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</si>
  <si>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</si>
  <si>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</si>
  <si>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</si>
  <si>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</si>
  <si>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</si>
  <si>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</si>
  <si>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</si>
  <si>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</si>
  <si>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</si>
  <si>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</si>
  <si>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</si>
  <si>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</si>
  <si>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</si>
  <si>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</si>
  <si>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</si>
  <si>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</si>
  <si>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</si>
  <si>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</si>
  <si>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</si>
  <si>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</si>
  <si>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</si>
  <si>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</si>
  <si>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</si>
  <si>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</si>
  <si>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</si>
  <si>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</si>
  <si>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</si>
  <si>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</si>
  <si>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</si>
  <si>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</si>
  <si>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</si>
  <si>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</si>
  <si>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</si>
  <si>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</si>
  <si>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</si>
  <si>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</si>
  <si>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</si>
  <si>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</si>
  <si>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</si>
  <si>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</si>
  <si>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</si>
  <si>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</si>
  <si>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</si>
  <si>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</si>
  <si>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</si>
  <si>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</si>
  <si>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</si>
  <si>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</si>
  <si>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</si>
  <si>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</si>
  <si>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</si>
  <si>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</si>
  <si>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</si>
  <si>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</si>
  <si>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</si>
  <si>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</si>
  <si>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</si>
  <si>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</si>
  <si>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</si>
  <si>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</si>
  <si>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</si>
  <si>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</si>
  <si>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</si>
  <si>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</si>
  <si>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</si>
  <si>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</si>
  <si>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</si>
  <si>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</si>
  <si>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</si>
  <si>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</si>
  <si>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</si>
  <si>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</si>
  <si>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</si>
  <si>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</si>
  <si>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</si>
  <si>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</si>
  <si>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</si>
  <si>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</si>
  <si>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</si>
  <si>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</si>
  <si>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</si>
  <si>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</si>
  <si>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</si>
  <si>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</si>
  <si>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</si>
  <si>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</si>
  <si>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</si>
  <si>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</si>
  <si>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</si>
  <si>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</si>
  <si>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</si>
  <si>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</si>
  <si>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</si>
  <si>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</si>
  <si>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</si>
  <si>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</si>
  <si>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</si>
  <si>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</si>
  <si>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</si>
  <si>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</si>
  <si>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</si>
  <si>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</si>
  <si>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</si>
  <si>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</si>
  <si>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</si>
  <si>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</si>
  <si>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</si>
  <si>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</si>
  <si>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</si>
  <si>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</si>
  <si>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</si>
  <si>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</si>
  <si>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</si>
  <si>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</si>
  <si>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</si>
  <si>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</si>
  <si>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</si>
  <si>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</si>
  <si>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</si>
  <si>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</si>
  <si>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</si>
  <si>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</si>
  <si>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</si>
  <si>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</si>
  <si>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</si>
  <si>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</si>
  <si>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</si>
  <si>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</si>
  <si>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</si>
  <si>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</si>
  <si>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</si>
  <si>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</si>
  <si>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</si>
  <si>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</si>
  <si>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</si>
  <si>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</si>
  <si>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</si>
  <si>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</si>
  <si>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</si>
  <si>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</si>
  <si>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</si>
  <si>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</si>
  <si>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</si>
  <si>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</si>
  <si>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</si>
  <si>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</si>
  <si>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</si>
  <si>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</si>
  <si>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</si>
  <si>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</si>
  <si>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</si>
  <si>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</si>
  <si>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</si>
  <si>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</si>
  <si>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</si>
  <si>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</si>
  <si>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</si>
  <si>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</si>
  <si>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</si>
  <si>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</si>
  <si>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</si>
  <si>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</si>
  <si>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</si>
  <si>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</si>
  <si>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</si>
  <si>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</si>
  <si>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</si>
  <si>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</si>
  <si>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</si>
  <si>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</si>
  <si>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</si>
  <si>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</si>
  <si>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</si>
  <si>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</si>
  <si>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</si>
  <si>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</si>
  <si>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</si>
  <si>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</si>
  <si>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</si>
  <si>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</si>
  <si>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</si>
  <si>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</si>
  <si>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</si>
  <si>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</si>
  <si>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</si>
  <si>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</si>
  <si>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</si>
  <si>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</si>
  <si>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</si>
  <si>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</si>
  <si>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</si>
  <si>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</si>
  <si>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</si>
  <si>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</si>
  <si>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</si>
  <si>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</si>
  <si>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</si>
  <si>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</si>
  <si>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</si>
  <si>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</si>
  <si>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</si>
  <si>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</si>
  <si>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</si>
  <si>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</si>
  <si>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</si>
  <si>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</si>
  <si>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</si>
  <si>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</si>
  <si>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</si>
  <si>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</si>
  <si>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</si>
  <si>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</si>
  <si>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</si>
  <si>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</si>
  <si>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</si>
  <si>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</si>
  <si>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</si>
  <si>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</si>
  <si>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</si>
  <si>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</si>
  <si>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</si>
  <si>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</si>
  <si>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</si>
  <si>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</si>
  <si>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</si>
  <si>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</si>
  <si>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</si>
  <si>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</si>
  <si>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</si>
  <si>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</si>
  <si>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</si>
  <si>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</si>
  <si>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</si>
  <si>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</si>
  <si>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</si>
  <si>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</si>
  <si>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</si>
  <si>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</si>
  <si>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</si>
  <si>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</si>
  <si>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</si>
  <si>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</si>
  <si>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</si>
  <si>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</si>
  <si>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</si>
  <si>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</si>
  <si>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</si>
  <si>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</si>
  <si>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</si>
  <si>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</si>
  <si>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</si>
  <si>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</si>
  <si>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</si>
  <si>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</si>
  <si>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</si>
  <si>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</si>
  <si>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</si>
  <si>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</si>
  <si>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</si>
  <si>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</si>
  <si>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</si>
  <si>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</si>
  <si>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</si>
  <si>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</si>
  <si>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</si>
  <si>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</si>
  <si>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</si>
  <si>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</si>
  <si>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</si>
  <si>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</si>
  <si>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</si>
  <si>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</si>
  <si>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</si>
  <si>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</si>
  <si>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</si>
  <si>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</si>
  <si>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</si>
  <si>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</si>
  <si>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</si>
  <si>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</si>
  <si>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</si>
  <si>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</si>
  <si>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</si>
  <si>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</si>
  <si>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</si>
  <si>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</si>
  <si>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</si>
  <si>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</si>
  <si>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</si>
  <si>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</si>
  <si>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</si>
  <si>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</si>
  <si>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</si>
  <si>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</si>
  <si>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</si>
  <si>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</si>
  <si>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</si>
  <si>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</si>
  <si>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</si>
  <si>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</si>
  <si>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</si>
  <si>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</si>
  <si>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</si>
  <si>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</si>
  <si>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</si>
  <si>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</si>
  <si>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</si>
  <si>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</si>
  <si>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</si>
  <si>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</si>
  <si>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</si>
  <si>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</si>
  <si>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</si>
  <si>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</si>
  <si>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</si>
  <si>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</si>
  <si>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</si>
  <si>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</si>
  <si>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</si>
  <si>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</si>
  <si>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</si>
  <si>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</si>
  <si>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</si>
  <si>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</si>
  <si>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</si>
  <si>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</si>
  <si>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</si>
  <si>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</si>
  <si>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</si>
  <si>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</si>
  <si>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</si>
  <si>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</si>
  <si>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</si>
  <si>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</si>
  <si>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</si>
  <si>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</si>
  <si>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</si>
  <si>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</si>
  <si>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</si>
  <si>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</si>
  <si>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</si>
  <si>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</si>
  <si>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</si>
  <si>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</si>
  <si>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</si>
  <si>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</si>
  <si>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</si>
  <si>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</si>
  <si>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</si>
  <si>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</si>
  <si>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</si>
  <si>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</si>
  <si>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</si>
  <si>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</si>
  <si>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</si>
  <si>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</si>
  <si>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</si>
  <si>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</si>
  <si>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</si>
  <si>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</si>
  <si>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</si>
  <si>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</si>
  <si>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</si>
  <si>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</si>
  <si>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</si>
  <si>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</si>
  <si>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</si>
  <si>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</si>
  <si>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</si>
  <si>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</si>
  <si>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</si>
  <si>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</si>
  <si>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</si>
  <si>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</si>
  <si>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</si>
  <si>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</si>
  <si>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</si>
  <si>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</si>
  <si>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</si>
  <si>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</si>
  <si>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</si>
  <si>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</si>
  <si>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</si>
  <si>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</si>
  <si>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</si>
  <si>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</si>
  <si>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</si>
  <si>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</si>
  <si>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</si>
  <si>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</si>
  <si>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</si>
  <si>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</si>
  <si>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</si>
  <si>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</si>
  <si>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</si>
  <si>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</si>
  <si>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</si>
  <si>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</si>
  <si>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</si>
  <si>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</si>
  <si>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</si>
  <si>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</si>
  <si>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</si>
  <si>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</si>
  <si>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</si>
  <si>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</si>
  <si>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</si>
  <si>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</si>
  <si>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</si>
  <si>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</si>
  <si>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</si>
  <si>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</si>
  <si>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</si>
  <si>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</si>
  <si>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</si>
  <si>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</si>
  <si>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</si>
  <si>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</si>
  <si>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</si>
  <si>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</si>
  <si>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</si>
  <si>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</si>
  <si>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</si>
  <si>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</si>
  <si>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</si>
  <si>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</si>
  <si>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</si>
  <si>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</si>
  <si>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</si>
  <si>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</si>
  <si>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</si>
  <si>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</si>
  <si>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</si>
  <si>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</si>
  <si>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</si>
  <si>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</si>
  <si>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</si>
  <si>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</si>
  <si>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</si>
  <si>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</si>
  <si>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</si>
  <si>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</si>
  <si>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</si>
  <si>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</si>
  <si>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</si>
  <si>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</si>
  <si>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</si>
  <si>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</si>
  <si>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</si>
  <si>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</si>
  <si>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</si>
  <si>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</si>
  <si>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</si>
  <si>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</si>
  <si>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</si>
  <si>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</si>
  <si>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</si>
  <si>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</si>
  <si>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</si>
  <si>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</si>
  <si>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</si>
  <si>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</si>
  <si>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</si>
  <si>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</si>
  <si>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</si>
  <si>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</si>
  <si>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</si>
  <si>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</si>
  <si>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</si>
  <si>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</si>
  <si>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</si>
  <si>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</si>
  <si>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</si>
  <si>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</si>
  <si>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</si>
  <si>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</si>
  <si>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</si>
  <si>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</si>
  <si>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</si>
  <si>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</si>
  <si>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</si>
  <si>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</si>
  <si>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</si>
  <si>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</si>
  <si>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</si>
  <si>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</si>
  <si>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</si>
  <si>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</si>
  <si>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</si>
  <si>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</si>
  <si>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</si>
  <si>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</si>
  <si>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</si>
  <si>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</si>
  <si>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</si>
  <si>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</si>
  <si>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</si>
  <si>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</si>
  <si>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</si>
  <si>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</si>
  <si>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</si>
  <si>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</si>
  <si>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</si>
  <si>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</si>
  <si>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</si>
  <si>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</si>
  <si>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</si>
  <si>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</si>
  <si>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</si>
  <si>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</si>
  <si>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</si>
  <si>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</si>
  <si>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</si>
  <si>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</si>
  <si>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</si>
  <si>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</si>
  <si>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</si>
  <si>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</si>
  <si>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</si>
  <si>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</si>
  <si>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</si>
  <si>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</si>
  <si>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</si>
  <si>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</si>
  <si>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</si>
  <si>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</si>
  <si>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</si>
  <si>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</si>
  <si>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</si>
  <si>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</si>
  <si>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</si>
  <si>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</si>
  <si>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</si>
  <si>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</si>
  <si>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</si>
  <si>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</si>
  <si>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</si>
  <si>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</si>
  <si>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</si>
  <si>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</si>
  <si>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</si>
  <si>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</si>
  <si>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</si>
  <si>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</si>
  <si>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</si>
  <si>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</si>
  <si>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</si>
  <si>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</si>
  <si>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</si>
  <si>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</si>
  <si>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</si>
  <si>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</si>
  <si>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</si>
  <si>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</si>
  <si>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</si>
  <si>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</si>
  <si>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</si>
  <si>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</si>
  <si>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</si>
  <si>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</si>
  <si>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</si>
  <si>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</si>
  <si>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</si>
  <si>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</si>
  <si>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</si>
  <si>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</si>
  <si>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</si>
  <si>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</si>
  <si>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</si>
  <si>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</si>
  <si>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</si>
  <si>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</si>
  <si>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</si>
  <si>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</si>
  <si>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</si>
  <si>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</si>
  <si>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</si>
  <si>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</si>
  <si>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</si>
  <si>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</si>
  <si>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</si>
  <si>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</si>
  <si>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</si>
  <si>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</si>
  <si>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</si>
  <si>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</si>
  <si>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</si>
  <si>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</si>
  <si>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</si>
  <si>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</si>
  <si>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</si>
  <si>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</si>
  <si>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</si>
  <si>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</si>
  <si>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</si>
  <si>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</si>
  <si>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</si>
  <si>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</si>
  <si>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</si>
  <si>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</si>
  <si>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</si>
  <si>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</si>
  <si>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</si>
  <si>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</si>
  <si>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</si>
  <si>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</si>
  <si>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</si>
  <si>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</si>
  <si>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</si>
  <si>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</si>
  <si>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</si>
  <si>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</si>
  <si>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</si>
  <si>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</si>
  <si>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</si>
  <si>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</si>
  <si>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</si>
  <si>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</si>
  <si>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</si>
  <si>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</si>
  <si>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</si>
  <si>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</si>
  <si>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</si>
  <si>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</si>
  <si>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</si>
  <si>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</si>
  <si>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</si>
  <si>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</si>
  <si>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</si>
  <si>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</si>
  <si>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</si>
  <si>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</si>
  <si>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</si>
  <si>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</si>
  <si>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</si>
  <si>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</si>
  <si>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</si>
  <si>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</si>
  <si>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</si>
  <si>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</si>
  <si>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</si>
  <si>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</si>
  <si>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</si>
  <si>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</si>
  <si>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</si>
  <si>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</si>
  <si>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</si>
  <si>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</si>
  <si>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</si>
  <si>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</si>
  <si>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</si>
  <si>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</si>
  <si>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</si>
  <si>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</si>
  <si>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</si>
  <si>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</si>
  <si>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</si>
  <si>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</si>
  <si>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</si>
  <si>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</si>
  <si>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</si>
  <si>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</si>
  <si>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</si>
  <si>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</si>
  <si>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</si>
  <si>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</si>
  <si>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</si>
  <si>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</si>
  <si>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</si>
  <si>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</si>
  <si>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</si>
  <si>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</si>
  <si>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</si>
  <si>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</si>
  <si>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</si>
  <si>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</si>
  <si>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</si>
  <si>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</si>
  <si>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</si>
  <si>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</si>
  <si>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</si>
  <si>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</si>
  <si>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</si>
  <si>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</si>
  <si>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</si>
  <si>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</si>
  <si>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</si>
  <si>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</si>
  <si>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</si>
  <si>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</si>
  <si>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</si>
  <si>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</si>
  <si>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</si>
  <si>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</si>
  <si>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</si>
  <si>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</si>
  <si>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</si>
  <si>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</si>
  <si>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</si>
  <si>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</si>
  <si>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</si>
  <si>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</si>
  <si>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</si>
  <si>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</si>
  <si>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</si>
  <si>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</si>
  <si>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</si>
  <si>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</si>
  <si>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</si>
  <si>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</si>
  <si>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</si>
  <si>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</si>
  <si>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</si>
  <si>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</si>
  <si>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</si>
  <si>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</si>
  <si>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</si>
  <si>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</si>
  <si>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</si>
  <si>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</si>
  <si>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</si>
  <si>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</si>
  <si>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</si>
  <si>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</si>
  <si>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</si>
  <si>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</si>
  <si>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</si>
  <si>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</si>
  <si>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</si>
  <si>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</si>
  <si>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</si>
  <si>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</si>
  <si>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</si>
  <si>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</si>
  <si>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</si>
  <si>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</si>
  <si>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</si>
  <si>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</si>
  <si>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</si>
  <si>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</si>
  <si>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</si>
  <si>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</si>
  <si>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</si>
  <si>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</si>
  <si>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</si>
  <si>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</si>
  <si>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</si>
  <si>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</si>
  <si>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</si>
  <si>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</si>
  <si>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</si>
  <si>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</si>
  <si>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</si>
  <si>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</si>
  <si>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</si>
  <si>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</si>
  <si>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</si>
  <si>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</si>
  <si>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</si>
  <si>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</si>
  <si>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</si>
  <si>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</si>
  <si>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</si>
  <si>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</si>
  <si>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</si>
  <si>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</si>
  <si>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</si>
  <si>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</si>
  <si>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</si>
  <si>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</si>
  <si>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</si>
  <si>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</si>
  <si>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</si>
  <si>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</si>
  <si>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</si>
  <si>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</si>
  <si>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</si>
  <si>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</si>
  <si>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</si>
  <si>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</si>
  <si>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</si>
  <si>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</si>
  <si>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</si>
  <si>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</si>
  <si>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</si>
  <si>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</si>
  <si>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</si>
  <si>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</si>
  <si>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</si>
  <si>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</si>
  <si>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</si>
  <si>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</si>
  <si>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</si>
  <si>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</si>
  <si>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</si>
  <si>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</si>
  <si>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</si>
  <si>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</si>
  <si>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</si>
  <si>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</si>
  <si>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</si>
  <si>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</si>
  <si>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</si>
  <si>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</si>
  <si>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</si>
  <si>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</si>
  <si>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</si>
  <si>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</si>
  <si>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</si>
  <si>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</si>
  <si>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</si>
  <si>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</si>
  <si>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</si>
  <si>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</si>
  <si>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</si>
  <si>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</si>
  <si>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</si>
  <si>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</si>
  <si>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</si>
  <si>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</si>
  <si>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</si>
  <si>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</si>
  <si>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</si>
  <si>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</si>
  <si>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</si>
  <si>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</si>
  <si>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</si>
  <si>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</si>
  <si>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</si>
  <si>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</si>
  <si>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</si>
  <si>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</si>
  <si>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</si>
  <si>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</si>
  <si>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</si>
  <si>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</si>
  <si>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</si>
  <si>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</si>
  <si>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</si>
  <si>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</si>
  <si>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</si>
  <si>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</si>
  <si>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</si>
  <si>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</si>
  <si>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</si>
  <si>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</si>
  <si>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</si>
  <si>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</si>
  <si>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</si>
  <si>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</si>
  <si>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</si>
  <si>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</si>
  <si>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</si>
  <si>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</si>
  <si>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</si>
  <si>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</si>
  <si>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</si>
  <si>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</si>
  <si>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</si>
  <si>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</si>
  <si>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</si>
  <si>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</si>
  <si>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</si>
  <si>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</si>
  <si>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</si>
  <si>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</si>
  <si>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</si>
  <si>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</si>
  <si>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</si>
  <si>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</si>
  <si>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</si>
  <si>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</si>
  <si>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</si>
  <si>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</si>
  <si>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</si>
  <si>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</si>
  <si>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</si>
  <si>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</si>
  <si>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</si>
  <si>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</si>
  <si>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</si>
  <si>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</si>
  <si>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</si>
  <si>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</si>
  <si>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</si>
  <si>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</si>
  <si>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</si>
  <si>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</si>
  <si>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</si>
  <si>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</si>
  <si>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</si>
  <si>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</si>
  <si>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</si>
  <si>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</si>
  <si>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</si>
  <si>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</si>
  <si>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</si>
  <si>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</si>
  <si>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</si>
  <si>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</si>
  <si>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</si>
  <si>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</si>
  <si>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</si>
  <si>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</si>
  <si>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</si>
  <si>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</si>
  <si>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</si>
  <si>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</si>
  <si>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</si>
  <si>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</si>
  <si>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</si>
  <si>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</si>
  <si>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</si>
  <si>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</si>
  <si>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</si>
  <si>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</si>
  <si>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</si>
  <si>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</si>
  <si>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</si>
  <si>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</si>
  <si>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</si>
  <si>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</si>
  <si>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</si>
  <si>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</si>
  <si>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</si>
  <si>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</si>
  <si>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</si>
  <si>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</si>
  <si>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</si>
  <si>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</si>
  <si>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</si>
  <si>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</si>
  <si>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</si>
  <si>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</si>
  <si>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</si>
  <si>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</si>
  <si>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</si>
  <si>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</si>
  <si>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</si>
  <si>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</si>
  <si>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</si>
  <si>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</si>
  <si>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</si>
  <si>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</si>
  <si>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</si>
  <si>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</si>
  <si>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</si>
  <si>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</si>
  <si>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</si>
  <si>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</si>
  <si>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</si>
  <si>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</si>
  <si>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</si>
  <si>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</si>
  <si>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</si>
  <si>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</si>
  <si>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</si>
  <si>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</si>
  <si>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</si>
  <si>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</si>
  <si>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</si>
  <si>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</si>
  <si>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</si>
  <si>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</si>
  <si>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</si>
  <si>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</si>
  <si>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</si>
  <si>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</si>
  <si>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</si>
  <si>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</si>
  <si>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</si>
  <si>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</si>
  <si>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</si>
  <si>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</si>
  <si>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</si>
  <si>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</si>
  <si>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</si>
  <si>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</si>
  <si>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</si>
  <si>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</si>
  <si>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</si>
  <si>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</si>
  <si>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</si>
  <si>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</si>
  <si>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</si>
  <si>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</si>
  <si>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</si>
  <si>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</si>
  <si>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</si>
  <si>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</si>
  <si>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</si>
  <si>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</si>
  <si>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</si>
  <si>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</si>
  <si>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</si>
  <si>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</si>
  <si>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</si>
  <si>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</si>
  <si>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</si>
  <si>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</si>
  <si>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</si>
  <si>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</si>
  <si>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</si>
  <si>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</si>
  <si>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</si>
  <si>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</si>
  <si>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</si>
  <si>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</si>
  <si>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</si>
  <si>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</si>
  <si>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</si>
  <si>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</si>
  <si>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</si>
  <si>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</si>
  <si>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</si>
  <si>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</si>
  <si>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</si>
  <si>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</si>
  <si>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</si>
  <si>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</si>
  <si>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</si>
  <si>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</si>
  <si>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</si>
  <si>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</si>
  <si>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</si>
  <si>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</si>
  <si>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</si>
  <si>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</si>
  <si>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</si>
  <si>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</si>
  <si>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</si>
  <si>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</si>
  <si>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</si>
  <si>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</si>
  <si>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</si>
  <si>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</si>
  <si>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</si>
  <si>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</si>
  <si>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</si>
  <si>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</si>
  <si>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</si>
  <si>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</si>
  <si>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</si>
  <si>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</si>
  <si>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</si>
  <si>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</si>
  <si>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</si>
  <si>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</si>
  <si>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</si>
  <si>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</si>
  <si>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</si>
  <si>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</si>
  <si>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</si>
  <si>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</si>
  <si>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</si>
  <si>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</si>
  <si>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</si>
  <si>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</si>
  <si>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</si>
  <si>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</si>
  <si>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</si>
  <si>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</si>
  <si>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</si>
  <si>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</si>
  <si>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</si>
  <si>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</si>
  <si>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</si>
  <si>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</si>
  <si>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</si>
  <si>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</si>
  <si>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</si>
  <si>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</si>
  <si>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</si>
  <si>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</si>
  <si>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</si>
  <si>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</si>
  <si>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</si>
  <si>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</si>
  <si>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</si>
  <si>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</si>
  <si>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</si>
  <si>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</si>
  <si>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</si>
  <si>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</si>
  <si>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</si>
  <si>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</si>
  <si>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</si>
  <si>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</si>
  <si>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</si>
  <si>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</si>
  <si>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</si>
  <si>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</si>
  <si>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</si>
  <si>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</si>
  <si>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</si>
  <si>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</si>
  <si>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</si>
  <si>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</si>
  <si>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</si>
  <si>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</si>
  <si>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</si>
  <si>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</si>
  <si>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</si>
  <si>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</si>
  <si>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</si>
  <si>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</si>
  <si>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</si>
  <si>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</si>
  <si>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</si>
  <si>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</si>
  <si>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</si>
  <si>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</si>
  <si>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</si>
  <si>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</si>
  <si>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</si>
  <si>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</si>
  <si>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</si>
  <si>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</si>
  <si>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</si>
  <si>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</si>
  <si>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</si>
  <si>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</si>
  <si>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</si>
  <si>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</si>
  <si>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</si>
  <si>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</si>
  <si>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</si>
  <si>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</si>
  <si>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</si>
  <si>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</si>
  <si>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</si>
  <si>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</si>
  <si>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</si>
  <si>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</si>
  <si>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</si>
  <si>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</si>
  <si>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</si>
  <si>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</si>
  <si>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</si>
  <si>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</si>
  <si>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</si>
  <si>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</si>
  <si>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</si>
  <si>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</si>
  <si>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</si>
  <si>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</si>
  <si>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</si>
  <si>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</si>
  <si>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</si>
  <si>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</si>
  <si>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</si>
  <si>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</si>
  <si>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</si>
  <si>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</si>
  <si>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</si>
  <si>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</si>
  <si>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</si>
  <si>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</si>
  <si>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</si>
  <si>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</si>
  <si>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</si>
  <si>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</si>
  <si>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</si>
  <si>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</si>
  <si>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</si>
  <si>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</si>
  <si>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</si>
  <si>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</si>
  <si>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</si>
  <si>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</si>
  <si>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</si>
  <si>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</si>
  <si>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</si>
  <si>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</si>
  <si>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</si>
  <si>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</si>
  <si>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</si>
  <si>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</si>
  <si>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</si>
  <si>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</si>
  <si>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</si>
  <si>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</si>
  <si>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</si>
  <si>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</si>
  <si>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</si>
  <si>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</si>
  <si>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</si>
  <si>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</si>
  <si>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</si>
  <si>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</si>
  <si>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</si>
  <si>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</si>
  <si>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</si>
  <si>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</si>
  <si>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</si>
  <si>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</si>
  <si>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</si>
  <si>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</si>
  <si>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</si>
  <si>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</si>
  <si>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</si>
  <si>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</si>
  <si>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</si>
  <si>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</si>
  <si>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</si>
  <si>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</si>
  <si>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</si>
  <si>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</si>
  <si>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</si>
  <si>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</si>
  <si>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</si>
  <si>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</si>
  <si>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</si>
  <si>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</si>
  <si>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</si>
  <si>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</si>
  <si>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</si>
  <si>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</si>
  <si>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</si>
  <si>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</si>
  <si>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</si>
  <si>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</si>
  <si>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</si>
  <si>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</si>
  <si>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</si>
  <si>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</si>
  <si>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</si>
  <si>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</si>
  <si>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</si>
  <si>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</si>
  <si>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</si>
  <si>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</si>
  <si>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</si>
  <si>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</si>
  <si>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</si>
  <si>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</si>
  <si>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</si>
  <si>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</si>
  <si>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</si>
  <si>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</si>
  <si>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</si>
  <si>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</si>
  <si>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</si>
  <si>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</si>
  <si>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</si>
  <si>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</si>
  <si>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</si>
  <si>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</si>
  <si>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</si>
  <si>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</si>
  <si>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</si>
  <si>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</si>
  <si>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</si>
  <si>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</si>
  <si>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</si>
  <si>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</si>
  <si>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</si>
  <si>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</si>
  <si>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</si>
  <si>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</si>
  <si>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</si>
  <si>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</si>
  <si>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</si>
  <si>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</si>
  <si>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</si>
  <si>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</si>
  <si>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</si>
  <si>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</si>
  <si>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</si>
  <si>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</si>
  <si>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</si>
  <si>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</si>
  <si>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</si>
  <si>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</si>
  <si>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</si>
  <si>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</si>
  <si>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</si>
  <si>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</si>
  <si>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</si>
  <si>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</si>
  <si>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</si>
  <si>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</si>
  <si>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</si>
  <si>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</si>
  <si>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</si>
  <si>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</si>
  <si>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</si>
  <si>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</si>
  <si>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</si>
  <si>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</si>
  <si>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</si>
  <si>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</si>
  <si>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</si>
  <si>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</si>
  <si>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</si>
  <si>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</si>
  <si>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</si>
  <si>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</si>
  <si>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</si>
  <si>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</si>
  <si>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</si>
  <si>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</si>
  <si>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</si>
  <si>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</si>
  <si>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</si>
  <si>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</si>
  <si>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</si>
  <si>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</si>
  <si>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</si>
  <si>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</si>
  <si>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</si>
  <si>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</si>
  <si>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</si>
  <si>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</si>
  <si>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</si>
  <si>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</si>
  <si>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</si>
  <si>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</si>
  <si>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</si>
  <si>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</si>
  <si>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</si>
  <si>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</si>
  <si>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</si>
  <si>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</si>
  <si>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</si>
  <si>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</si>
  <si>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</si>
  <si>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</si>
  <si>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</si>
  <si>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</si>
  <si>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</si>
  <si>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</si>
  <si>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</si>
  <si>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</si>
  <si>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</si>
  <si>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</si>
  <si>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</si>
  <si>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</si>
  <si>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</si>
  <si>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</si>
  <si>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</si>
  <si>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</si>
  <si>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</si>
  <si>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</si>
  <si>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</si>
  <si>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</si>
  <si>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</si>
  <si>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</si>
  <si>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</si>
  <si>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</si>
  <si>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</si>
  <si>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</si>
  <si>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</si>
  <si>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</si>
  <si>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</si>
  <si>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</si>
  <si>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</si>
  <si>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</si>
  <si>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</si>
  <si>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</si>
  <si>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</si>
  <si>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</si>
  <si>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</si>
  <si>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</si>
  <si>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</si>
  <si>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</si>
  <si>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</si>
  <si>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</si>
  <si>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</si>
  <si>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</si>
  <si>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</si>
  <si>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</si>
  <si>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</si>
  <si>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</si>
  <si>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</si>
  <si>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</si>
  <si>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</si>
  <si>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</si>
  <si>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</si>
  <si>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</si>
  <si>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</si>
  <si>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</si>
  <si>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</si>
  <si>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</si>
  <si>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</si>
  <si>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</si>
  <si>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</si>
  <si>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</si>
  <si>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</si>
  <si>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</si>
  <si>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</si>
  <si>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</si>
  <si>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</si>
  <si>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</si>
  <si>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</si>
  <si>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</si>
  <si>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</si>
  <si>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</si>
  <si>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</si>
  <si>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</si>
  <si>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</si>
  <si>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</si>
  <si>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</si>
  <si>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</si>
  <si>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</si>
  <si>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</si>
  <si>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</si>
  <si>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</si>
  <si>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</si>
  <si>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</si>
  <si>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</si>
  <si>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</si>
  <si>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</si>
  <si>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</si>
  <si>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</si>
  <si>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</si>
  <si>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</si>
  <si>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</si>
  <si>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</si>
  <si>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</si>
  <si>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</si>
  <si>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</si>
  <si>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</si>
  <si>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</si>
  <si>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</si>
  <si>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</si>
  <si>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</si>
  <si>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</si>
  <si>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</si>
  <si>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</si>
  <si>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</si>
  <si>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</si>
  <si>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</si>
  <si>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</si>
  <si>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</si>
  <si>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</si>
  <si>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</si>
  <si>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</si>
  <si>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</si>
  <si>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</si>
  <si>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</si>
  <si>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</si>
  <si>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</si>
  <si>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</si>
  <si>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</si>
  <si>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</si>
  <si>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</si>
  <si>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</si>
  <si>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</si>
  <si>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</si>
  <si>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</si>
  <si>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</si>
  <si>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</si>
  <si>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</si>
  <si>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</si>
  <si>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</si>
  <si>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</si>
  <si>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</si>
  <si>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</si>
  <si>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</si>
  <si>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</si>
  <si>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</si>
  <si>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</si>
  <si>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</si>
  <si>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</si>
  <si>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</si>
  <si>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</si>
  <si>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</si>
  <si>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</si>
  <si>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</si>
  <si>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</si>
  <si>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</si>
  <si>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</si>
  <si>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</si>
  <si>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</si>
  <si>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</si>
  <si>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</si>
  <si>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</si>
  <si>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</si>
  <si>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</si>
  <si>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</si>
  <si>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</si>
  <si>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</si>
  <si>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</si>
  <si>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</si>
  <si>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</si>
  <si>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</si>
  <si>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</si>
  <si>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</si>
  <si>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</si>
  <si>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</si>
  <si>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</si>
  <si>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</si>
  <si>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</si>
  <si>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</si>
  <si>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</si>
  <si>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</si>
  <si>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</si>
  <si>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</si>
  <si>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</si>
  <si>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</si>
  <si>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</si>
  <si>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</si>
  <si>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</si>
  <si>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</si>
  <si>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</si>
  <si>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</si>
  <si>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</si>
  <si>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</si>
  <si>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</si>
  <si>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</si>
  <si>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</si>
  <si>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</si>
  <si>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</si>
  <si>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</si>
  <si>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</si>
  <si>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</si>
  <si>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</si>
  <si>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</si>
  <si>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</si>
  <si>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</si>
  <si>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</si>
  <si>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</si>
  <si>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</si>
  <si>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</si>
  <si>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</si>
  <si>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</si>
  <si>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</si>
  <si>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</si>
  <si>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</si>
  <si>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</si>
  <si>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</si>
  <si>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</si>
  <si>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</si>
  <si>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</si>
  <si>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</si>
  <si>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</si>
  <si>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</si>
  <si>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</si>
  <si>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</si>
  <si>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</si>
  <si>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</si>
  <si>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</si>
  <si>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</si>
  <si>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</si>
  <si>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</si>
  <si>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</si>
  <si>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</si>
  <si>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</si>
  <si>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</si>
  <si>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</si>
  <si>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</si>
  <si>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</si>
  <si>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</si>
  <si>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</si>
  <si>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</si>
  <si>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</si>
  <si>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</si>
  <si>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</si>
  <si>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</si>
  <si>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</si>
  <si>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</si>
  <si>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</si>
  <si>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</si>
  <si>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</si>
  <si>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</si>
  <si>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</si>
  <si>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</si>
  <si>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</si>
  <si>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</si>
  <si>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</si>
  <si>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</si>
  <si>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</si>
  <si>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</si>
  <si>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</si>
  <si>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</si>
  <si>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</si>
  <si>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</si>
  <si>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</si>
  <si>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</si>
  <si>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</si>
  <si>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</si>
  <si>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</si>
  <si>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</si>
  <si>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</si>
  <si>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</si>
  <si>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</si>
  <si>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</si>
  <si>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</si>
  <si>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</si>
  <si>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</si>
  <si>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</si>
  <si>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</si>
  <si>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</si>
  <si>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</si>
  <si>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</si>
  <si>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</si>
  <si>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</si>
  <si>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</si>
  <si>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</si>
  <si>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</si>
  <si>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</si>
  <si>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</si>
  <si>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</si>
  <si>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</si>
  <si>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</si>
  <si>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</si>
  <si>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</si>
  <si>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</si>
  <si>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</si>
  <si>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</si>
  <si>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</si>
  <si>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</si>
  <si>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</si>
  <si>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</si>
  <si>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</si>
  <si>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</si>
  <si>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</si>
  <si>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</si>
  <si>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</si>
  <si>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</si>
  <si>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</si>
  <si>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</si>
  <si>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</si>
  <si>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</si>
  <si>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</si>
  <si>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</si>
  <si>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</si>
  <si>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</si>
  <si>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</si>
  <si>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</si>
  <si>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</si>
  <si>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</si>
  <si>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</si>
  <si>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</si>
  <si>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</si>
  <si>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</si>
  <si>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</si>
  <si>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</si>
  <si>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</si>
  <si>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</si>
  <si>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</si>
  <si>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</si>
  <si>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</si>
  <si>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</si>
  <si>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</si>
  <si>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</si>
  <si>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</si>
  <si>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</si>
  <si>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</si>
  <si>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</si>
  <si>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</si>
  <si>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</si>
  <si>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</si>
  <si>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</si>
  <si>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</si>
  <si>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</si>
  <si>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</si>
  <si>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</si>
  <si>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</si>
  <si>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</si>
  <si>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</si>
  <si>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</si>
  <si>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</si>
  <si>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</si>
  <si>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</si>
  <si>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</si>
  <si>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</si>
  <si>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</si>
  <si>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</si>
  <si>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</si>
  <si>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</si>
  <si>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</si>
  <si>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</si>
  <si>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</si>
  <si>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</si>
  <si>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</si>
  <si>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</si>
  <si>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</si>
  <si>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</si>
  <si>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</si>
  <si>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</si>
  <si>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</si>
  <si>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</si>
  <si>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</si>
  <si>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</si>
  <si>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</si>
  <si>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</si>
  <si>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</si>
  <si>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</si>
  <si>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</si>
  <si>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</si>
  <si>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</si>
  <si>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</si>
  <si>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</si>
  <si>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</si>
  <si>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</si>
  <si>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</si>
  <si>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</si>
  <si>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</si>
  <si>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</si>
  <si>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</si>
  <si>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</si>
  <si>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</si>
  <si>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</si>
  <si>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</si>
  <si>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</si>
  <si>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</si>
  <si>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</si>
  <si>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</si>
  <si>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</si>
  <si>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</si>
  <si>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</si>
  <si>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</si>
  <si>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</si>
  <si>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</si>
  <si>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</si>
  <si>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</si>
  <si>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</si>
  <si>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</si>
  <si>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</si>
  <si>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</si>
  <si>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</si>
  <si>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</si>
  <si>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</si>
  <si>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</si>
  <si>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</si>
  <si>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</si>
  <si>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</si>
  <si>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</si>
  <si>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</si>
  <si>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</si>
  <si>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</si>
  <si>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</si>
  <si>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</si>
  <si>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</si>
  <si>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</si>
  <si>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</si>
  <si>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</si>
  <si>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</si>
  <si>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</si>
  <si>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</si>
  <si>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</si>
  <si>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</si>
  <si>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</si>
  <si>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</si>
  <si>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</si>
  <si>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</si>
  <si>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</si>
  <si>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</si>
  <si>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</si>
  <si>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</si>
  <si>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</si>
  <si>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</si>
  <si>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</si>
  <si>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</si>
  <si>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</si>
  <si>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</si>
  <si>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</si>
  <si>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</si>
  <si>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</si>
  <si>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</si>
  <si>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</si>
  <si>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</si>
  <si>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</si>
  <si>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</si>
  <si>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</si>
  <si>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</si>
  <si>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</si>
  <si>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</si>
  <si>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</si>
  <si>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</si>
  <si>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</si>
  <si>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</si>
  <si>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</si>
  <si>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</si>
  <si>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</si>
  <si>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</si>
  <si>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</si>
  <si>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</si>
  <si>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</si>
  <si>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</si>
  <si>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</si>
  <si>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</si>
  <si>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</si>
  <si>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</si>
  <si>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</si>
  <si>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</si>
  <si>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</si>
  <si>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</si>
  <si>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</si>
  <si>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</si>
  <si>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</si>
  <si>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</si>
  <si>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</si>
  <si>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</si>
  <si>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</si>
  <si>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</si>
  <si>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</si>
  <si>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</si>
  <si>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</si>
  <si>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</si>
  <si>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</si>
  <si>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</si>
  <si>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</si>
  <si>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</si>
  <si>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</si>
  <si>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</si>
  <si>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</si>
  <si>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</si>
  <si>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</si>
  <si>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</si>
  <si>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</si>
  <si>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</si>
  <si>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</si>
  <si>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</si>
  <si>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</si>
  <si>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</si>
  <si>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</si>
  <si>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</si>
  <si>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</si>
  <si>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</si>
  <si>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</si>
  <si>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</si>
  <si>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</si>
  <si>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</si>
  <si>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</si>
  <si>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</si>
  <si>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</si>
  <si>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</si>
  <si>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</si>
  <si>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</si>
  <si>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</si>
  <si>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</si>
  <si>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</si>
  <si>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</si>
  <si>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</si>
  <si>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</si>
  <si>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</si>
  <si>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</si>
  <si>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</si>
  <si>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</si>
  <si>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</si>
  <si>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</si>
  <si>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</si>
  <si>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</si>
  <si>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</si>
  <si>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</si>
  <si>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</si>
  <si>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</si>
  <si>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</si>
  <si>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</si>
  <si>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</si>
  <si>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</si>
  <si>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</si>
  <si>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</si>
  <si>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</si>
  <si>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</si>
  <si>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</si>
  <si>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</si>
  <si>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</si>
  <si>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</si>
  <si>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</si>
  <si>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</si>
  <si>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</si>
  <si>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</si>
  <si>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</si>
  <si>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</si>
  <si>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</si>
  <si>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</si>
  <si>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</si>
  <si>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</si>
  <si>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</si>
  <si>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</si>
  <si>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</si>
  <si>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</si>
  <si>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</si>
  <si>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</si>
  <si>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</si>
  <si>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</si>
  <si>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</si>
  <si>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</si>
  <si>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</si>
  <si>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</si>
  <si>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</si>
  <si>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</si>
  <si>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</si>
  <si>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</si>
  <si>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</si>
  <si>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</si>
  <si>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</si>
  <si>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</si>
  <si>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</si>
  <si>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</si>
  <si>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</si>
  <si>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</si>
  <si>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</si>
  <si>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</si>
  <si>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</si>
  <si>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</si>
  <si>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</si>
  <si>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</si>
  <si>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</si>
  <si>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</si>
  <si>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</si>
  <si>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</si>
  <si>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</si>
  <si>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</si>
  <si>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</si>
  <si>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</si>
  <si>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</si>
  <si>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</si>
  <si>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</si>
  <si>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</si>
  <si>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</si>
  <si>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</si>
  <si>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</si>
  <si>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</si>
  <si>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</si>
  <si>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</si>
  <si>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</si>
  <si>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</si>
  <si>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</si>
  <si>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</si>
  <si>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</si>
  <si>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</si>
  <si>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</si>
  <si>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</si>
  <si>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</si>
  <si>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</si>
  <si>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</si>
  <si>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</si>
  <si>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</si>
  <si>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</si>
  <si>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</si>
  <si>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</si>
  <si>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</si>
  <si>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</si>
  <si>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</si>
  <si>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</si>
  <si>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</si>
  <si>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</si>
  <si>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</si>
  <si>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</si>
  <si>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</si>
  <si>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</si>
  <si>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</si>
  <si>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</si>
  <si>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</si>
  <si>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</si>
  <si>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</si>
  <si>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</si>
  <si>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</si>
  <si>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</si>
  <si>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</si>
  <si>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</si>
  <si>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</si>
  <si>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</si>
  <si>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</si>
  <si>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</si>
  <si>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</si>
  <si>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</si>
  <si>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</si>
  <si>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</si>
  <si>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</si>
  <si>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</si>
  <si>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</si>
  <si>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</si>
  <si>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</si>
  <si>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</si>
  <si>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</si>
  <si>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</si>
  <si>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</si>
  <si>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</si>
  <si>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</si>
  <si>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</si>
  <si>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</si>
  <si>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</si>
  <si>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</si>
  <si>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</si>
  <si>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</si>
  <si>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</si>
  <si>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</si>
  <si>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</si>
  <si>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</si>
  <si>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</si>
  <si>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</si>
  <si>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</si>
  <si>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</si>
  <si>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</si>
  <si>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</si>
  <si>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</si>
  <si>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</si>
  <si>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</si>
  <si>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</si>
  <si>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</si>
  <si>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</si>
  <si>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</si>
  <si>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</si>
  <si>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</si>
  <si>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</si>
  <si>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</si>
  <si>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</si>
  <si>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</si>
  <si>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</si>
  <si>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</si>
  <si>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</si>
  <si>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</si>
  <si>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</si>
  <si>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</si>
  <si>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</si>
  <si>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</si>
  <si>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</si>
  <si>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</si>
  <si>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</si>
  <si>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</si>
  <si>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</si>
  <si>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</si>
  <si>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</si>
  <si>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</si>
  <si>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</si>
  <si>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</si>
  <si>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</si>
  <si>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</si>
  <si>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</si>
  <si>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</si>
  <si>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</si>
  <si>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</si>
  <si>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</si>
  <si>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</si>
  <si>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</si>
  <si>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</si>
  <si>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</si>
  <si>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</si>
  <si>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</si>
  <si>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</si>
  <si>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</si>
  <si>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</si>
  <si>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</si>
  <si>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</si>
  <si>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</si>
  <si>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</si>
  <si>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</si>
  <si>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</si>
  <si>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</si>
  <si>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</si>
  <si>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</si>
  <si>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</si>
  <si>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</si>
  <si>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</si>
  <si>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</si>
  <si>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</si>
  <si>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</si>
  <si>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</si>
  <si>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</si>
  <si>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</si>
  <si>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</si>
  <si>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</si>
  <si>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</si>
  <si>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</si>
  <si>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</si>
  <si>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</si>
  <si>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</si>
  <si>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</si>
  <si>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</si>
  <si>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</si>
  <si>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</si>
  <si>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</si>
  <si>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</si>
  <si>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</si>
  <si>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</si>
  <si>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</si>
  <si>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</si>
  <si>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</si>
  <si>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</si>
  <si>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</si>
  <si>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</si>
  <si>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</si>
  <si>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</si>
  <si>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</si>
  <si>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</si>
  <si>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</si>
  <si>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</si>
  <si>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</si>
  <si>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</si>
  <si>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</si>
  <si>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</si>
  <si>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</si>
  <si>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</si>
  <si>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</si>
  <si>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</si>
  <si>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</si>
  <si>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</si>
  <si>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</si>
  <si>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</si>
  <si>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</si>
  <si>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</si>
  <si>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</si>
  <si>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</si>
  <si>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</si>
  <si>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</si>
  <si>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</si>
  <si>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</si>
  <si>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</si>
  <si>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</si>
  <si>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</si>
  <si>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</si>
  <si>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</si>
  <si>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</si>
  <si>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</si>
  <si>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</si>
  <si>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</si>
  <si>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</si>
  <si>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</si>
  <si>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</si>
  <si>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</si>
  <si>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</si>
  <si>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</si>
  <si>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</si>
  <si>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</si>
  <si>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</si>
  <si>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</si>
  <si>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</si>
  <si>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</si>
  <si>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</si>
  <si>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</si>
  <si>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</si>
  <si>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</si>
  <si>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</si>
  <si>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</si>
  <si>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</si>
  <si>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</si>
  <si>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</si>
  <si>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</si>
  <si>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</si>
  <si>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</si>
  <si>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</si>
  <si>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</si>
  <si>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</si>
  <si>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</si>
  <si>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</si>
  <si>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</si>
  <si>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</si>
  <si>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</si>
  <si>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</si>
  <si>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</si>
  <si>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</si>
  <si>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</si>
  <si>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</si>
  <si>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</si>
  <si>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</si>
  <si>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</si>
  <si>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</si>
  <si>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</si>
  <si>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</si>
  <si>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</si>
  <si>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</si>
  <si>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</si>
  <si>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</si>
  <si>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</si>
  <si>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</si>
  <si>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</si>
  <si>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</si>
  <si>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</si>
  <si>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</si>
  <si>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</si>
  <si>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</si>
  <si>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</si>
  <si>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</si>
  <si>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</si>
  <si>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</si>
  <si>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</si>
  <si>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</si>
  <si>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</si>
  <si>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</si>
  <si>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</si>
  <si>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</si>
  <si>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</si>
  <si>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</si>
  <si>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</si>
  <si>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</si>
  <si>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</si>
  <si>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</si>
  <si>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</si>
  <si>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</si>
  <si>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</si>
  <si>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</si>
  <si>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</si>
  <si>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</si>
  <si>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</si>
  <si>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</si>
  <si>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</si>
  <si>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</si>
  <si>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</si>
  <si>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</si>
  <si>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</si>
  <si>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</si>
  <si>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</si>
  <si>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</si>
  <si>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</si>
  <si>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</si>
  <si>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</si>
  <si>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</si>
  <si>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</si>
  <si>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</si>
  <si>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</si>
  <si>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</si>
  <si>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</si>
  <si>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</si>
  <si>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</si>
  <si>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</si>
  <si>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</si>
  <si>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</si>
  <si>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</si>
  <si>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</si>
  <si>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</si>
  <si>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</si>
  <si>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</si>
  <si>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</si>
  <si>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</si>
  <si>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</si>
  <si>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</si>
  <si>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</si>
  <si>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</si>
  <si>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</si>
  <si>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</si>
  <si>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</si>
  <si>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</si>
  <si>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</si>
  <si>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</si>
  <si>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</si>
  <si>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</si>
  <si>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</si>
  <si>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</si>
  <si>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</si>
  <si>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</si>
  <si>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</si>
  <si>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</si>
  <si>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</si>
  <si>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</si>
  <si>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</si>
  <si>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</si>
  <si>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</si>
  <si>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</si>
  <si>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</si>
  <si>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</si>
  <si>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</si>
  <si>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</si>
  <si>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</si>
  <si>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</si>
  <si>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</si>
  <si>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</si>
  <si>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</si>
  <si>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</si>
  <si>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</si>
  <si>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</si>
  <si>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</si>
  <si>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</si>
  <si>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</si>
  <si>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</si>
  <si>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</si>
  <si>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</si>
  <si>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</si>
  <si>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</si>
  <si>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</si>
  <si>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</si>
  <si>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</si>
  <si>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</si>
  <si>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</si>
  <si>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</si>
  <si>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</si>
  <si>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</si>
  <si>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</si>
  <si>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</si>
  <si>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</si>
  <si>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</si>
  <si>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</si>
  <si>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</si>
  <si>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</si>
  <si>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</si>
  <si>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</si>
  <si>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</si>
  <si>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</si>
  <si>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</si>
  <si>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</si>
  <si>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</si>
  <si>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</si>
  <si>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</si>
  <si>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</si>
  <si>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</si>
  <si>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</si>
  <si>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</si>
  <si>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</si>
  <si>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</si>
  <si>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</si>
  <si>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</si>
  <si>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</si>
  <si>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</si>
  <si>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</si>
  <si>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</si>
  <si>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</si>
  <si>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</si>
  <si>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</si>
  <si>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</si>
  <si>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</si>
  <si>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</si>
  <si>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</si>
  <si>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</si>
  <si>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</si>
  <si>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</si>
  <si>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</si>
  <si>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</si>
  <si>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</si>
  <si>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</si>
  <si>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</si>
  <si>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</si>
  <si>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</si>
  <si>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</si>
  <si>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</si>
  <si>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</si>
  <si>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</si>
  <si>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</si>
  <si>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</si>
  <si>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</si>
  <si>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</si>
  <si>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</si>
  <si>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</si>
  <si>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</si>
  <si>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</si>
  <si>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</si>
  <si>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</si>
  <si>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</si>
  <si>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</si>
  <si>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</si>
  <si>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</si>
  <si>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</si>
  <si>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</si>
  <si>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</si>
  <si>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</si>
  <si>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</si>
  <si>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</si>
  <si>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</si>
  <si>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</si>
  <si>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</si>
  <si>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</si>
  <si>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</si>
  <si>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</si>
  <si>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</si>
  <si>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</si>
  <si>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</si>
  <si>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</si>
  <si>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</si>
  <si>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</si>
  <si>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</si>
  <si>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</si>
  <si>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</si>
  <si>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</si>
  <si>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</si>
  <si>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</si>
  <si>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</si>
  <si>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</si>
  <si>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</si>
  <si>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</si>
  <si>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</si>
  <si>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</si>
  <si>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</si>
  <si>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</si>
  <si>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</si>
  <si>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</si>
  <si>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</si>
  <si>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</si>
  <si>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</si>
  <si>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</si>
  <si>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</si>
  <si>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</si>
  <si>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</si>
  <si>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</si>
  <si>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</si>
  <si>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</si>
  <si>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</si>
  <si>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</si>
  <si>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</si>
  <si>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</si>
  <si>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</si>
  <si>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</si>
  <si>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</si>
  <si>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</si>
  <si>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</si>
  <si>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</si>
  <si>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</si>
  <si>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</si>
  <si>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</si>
  <si>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</si>
  <si>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</si>
  <si>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</si>
  <si>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</si>
  <si>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</si>
  <si>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</si>
  <si>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</si>
  <si>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</si>
  <si>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</si>
  <si>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</si>
  <si>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</si>
  <si>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</si>
  <si>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</si>
  <si>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</si>
  <si>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</si>
  <si>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</si>
  <si>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</si>
  <si>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</si>
  <si>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</si>
  <si>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</si>
  <si>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</si>
  <si>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</si>
  <si>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</si>
  <si>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</si>
  <si>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</si>
  <si>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</si>
  <si>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</si>
  <si>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</si>
  <si>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</si>
  <si>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</si>
  <si>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</si>
  <si>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</si>
  <si>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</si>
  <si>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</si>
  <si>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</si>
  <si>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</si>
  <si>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</si>
  <si>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</si>
  <si>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</si>
  <si>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</si>
  <si>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</si>
  <si>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</si>
  <si>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</si>
  <si>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</si>
  <si>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</si>
  <si>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</si>
  <si>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</si>
  <si>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</si>
  <si>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</si>
  <si>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</si>
  <si>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</si>
  <si>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</si>
  <si>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</si>
  <si>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</si>
  <si>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</si>
  <si>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</si>
  <si>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</si>
  <si>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</si>
  <si>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</si>
  <si>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</si>
  <si>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</si>
  <si>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</si>
  <si>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</si>
  <si>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</si>
  <si>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</si>
  <si>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</si>
  <si>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</si>
  <si>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</si>
  <si>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</si>
  <si>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</si>
  <si>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</si>
  <si>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</si>
  <si>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</si>
  <si>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</si>
  <si>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</si>
  <si>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</si>
  <si>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</si>
  <si>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</si>
  <si>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</si>
  <si>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</si>
  <si>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</si>
  <si>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</si>
  <si>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</si>
  <si>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</si>
  <si>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</si>
  <si>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</si>
  <si>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</si>
  <si>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</si>
  <si>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</si>
  <si>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</si>
  <si>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</si>
  <si>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</si>
  <si>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</si>
  <si>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</si>
  <si>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</si>
  <si>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</si>
  <si>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</si>
  <si>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</si>
  <si>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</si>
  <si>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</si>
  <si>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</si>
  <si>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</si>
  <si>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</si>
  <si>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</si>
  <si>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</si>
  <si>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</si>
  <si>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</si>
  <si>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</si>
  <si>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</si>
  <si>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</si>
  <si>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</si>
  <si>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</si>
  <si>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</si>
  <si>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</si>
  <si>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</si>
  <si>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</si>
  <si>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</si>
  <si>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</si>
  <si>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</si>
  <si>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</si>
  <si>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</si>
  <si>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</si>
  <si>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</si>
  <si>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</si>
  <si>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</si>
  <si>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</si>
  <si>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</si>
  <si>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</si>
  <si>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</si>
  <si>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</si>
  <si>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</si>
  <si>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</si>
  <si>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</si>
  <si>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</si>
  <si>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</si>
  <si>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</si>
  <si>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</si>
  <si>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</si>
  <si>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</si>
  <si>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</si>
  <si>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</si>
  <si>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</si>
  <si>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</si>
  <si>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</si>
  <si>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</si>
  <si>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</si>
  <si>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</si>
  <si>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</si>
  <si>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</si>
  <si>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</si>
  <si>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</si>
  <si>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</si>
  <si>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</si>
  <si>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</si>
  <si>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</si>
  <si>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</si>
  <si>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</si>
  <si>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</si>
  <si>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</si>
  <si>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</si>
  <si>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</si>
  <si>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</si>
  <si>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</si>
  <si>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</si>
  <si>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</si>
  <si>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</si>
  <si>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</si>
  <si>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</si>
  <si>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</si>
  <si>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</si>
  <si>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</si>
  <si>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</si>
  <si>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</si>
  <si>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</si>
  <si>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</si>
  <si>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</si>
  <si>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</si>
  <si>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</si>
  <si>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</si>
  <si>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</si>
  <si>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</si>
  <si>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</si>
  <si>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</si>
  <si>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</si>
  <si>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</si>
  <si>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</si>
  <si>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</si>
  <si>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</si>
  <si>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</si>
  <si>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</si>
  <si>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</si>
  <si>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</si>
  <si>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</si>
  <si>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</si>
  <si>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</si>
  <si>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</si>
  <si>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</si>
  <si>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</si>
  <si>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</si>
  <si>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</si>
  <si>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</si>
  <si>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</si>
  <si>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</si>
  <si>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</si>
  <si>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</si>
  <si>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</si>
  <si>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</si>
  <si>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</si>
  <si>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</si>
  <si>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</si>
  <si>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</si>
  <si>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</si>
  <si>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</si>
  <si>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</si>
  <si>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</si>
  <si>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</si>
  <si>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</si>
  <si>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</si>
  <si>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</si>
  <si>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</si>
  <si>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</si>
  <si>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</si>
  <si>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</si>
  <si>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</si>
  <si>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</si>
  <si>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</si>
  <si>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</si>
  <si>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</si>
  <si>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</si>
  <si>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</si>
  <si>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</si>
  <si>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</si>
  <si>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</si>
  <si>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</si>
  <si>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</si>
  <si>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</si>
  <si>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</si>
  <si>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</si>
  <si>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</si>
  <si>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</si>
  <si>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</si>
  <si>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</si>
  <si>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</si>
  <si>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</si>
  <si>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</si>
  <si>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</si>
  <si>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</si>
  <si>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</si>
  <si>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</si>
  <si>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</si>
  <si>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</si>
  <si>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</si>
  <si>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</si>
  <si>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</si>
  <si>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</si>
  <si>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</si>
  <si>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</si>
  <si>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</si>
  <si>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</si>
  <si>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</si>
  <si>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</si>
  <si>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</si>
  <si>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</si>
  <si>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</si>
  <si>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</si>
  <si>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</si>
  <si>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</si>
  <si>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</si>
  <si>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</si>
  <si>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</si>
  <si>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</si>
  <si>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</si>
  <si>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</si>
  <si>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</si>
  <si>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</si>
  <si>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</si>
  <si>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</si>
  <si>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</si>
  <si>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</si>
  <si>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</si>
  <si>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</si>
  <si>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</si>
  <si>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</si>
  <si>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</si>
  <si>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</si>
  <si>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</si>
  <si>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</si>
  <si>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</si>
  <si>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</si>
  <si>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</si>
  <si>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</si>
  <si>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</si>
  <si>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</si>
  <si>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</si>
  <si>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</si>
  <si>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</si>
  <si>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</si>
  <si>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</si>
  <si>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</si>
  <si>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</si>
  <si>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</si>
  <si>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</si>
  <si>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</si>
  <si>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</si>
  <si>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</si>
  <si>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</si>
  <si>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</si>
  <si>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</si>
  <si>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</si>
  <si>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</si>
  <si>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</si>
  <si>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</si>
  <si>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</si>
  <si>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</si>
  <si>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</si>
  <si>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</si>
  <si>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</si>
  <si>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</si>
  <si>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</si>
  <si>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</si>
  <si>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</si>
  <si>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</si>
  <si>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</si>
  <si>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</si>
  <si>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</si>
  <si>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</si>
  <si>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</si>
  <si>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</si>
  <si>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</si>
  <si>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</si>
  <si>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</si>
  <si>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</si>
  <si>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</si>
  <si>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</si>
  <si>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</si>
  <si>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</si>
  <si>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</si>
  <si>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</si>
  <si>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</si>
  <si>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</si>
  <si>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</si>
  <si>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</si>
  <si>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</si>
  <si>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</si>
  <si>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</si>
  <si>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</si>
  <si>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</si>
  <si>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</si>
  <si>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</si>
  <si>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</si>
  <si>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</si>
  <si>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</si>
  <si>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</si>
  <si>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</si>
  <si>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</si>
  <si>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</si>
  <si>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</si>
  <si>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</si>
  <si>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</si>
  <si>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</si>
  <si>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</si>
  <si>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</si>
  <si>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</si>
  <si>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</si>
  <si>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</si>
  <si>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</si>
  <si>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</si>
  <si>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</si>
  <si>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</si>
  <si>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</si>
  <si>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</si>
  <si>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</si>
  <si>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</si>
  <si>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</si>
  <si>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</si>
  <si>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</si>
  <si>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</si>
  <si>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</si>
  <si>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</si>
  <si>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</si>
  <si>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</si>
  <si>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</si>
  <si>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</si>
  <si>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</si>
  <si>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</si>
  <si>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</si>
  <si>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</si>
  <si>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</si>
  <si>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</si>
  <si>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</si>
  <si>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</si>
  <si>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</si>
  <si>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</si>
  <si>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</si>
  <si>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</si>
  <si>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</si>
  <si>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</si>
  <si>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</si>
  <si>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</si>
  <si>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</si>
  <si>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</si>
  <si>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</si>
  <si>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</si>
  <si>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</si>
  <si>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</si>
  <si>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</si>
  <si>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</si>
  <si>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</si>
  <si>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</si>
  <si>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</si>
  <si>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</si>
  <si>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</si>
  <si>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</si>
  <si>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</si>
  <si>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</si>
  <si>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</si>
  <si>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</si>
  <si>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</si>
  <si>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</si>
  <si>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</si>
  <si>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</si>
  <si>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</si>
  <si>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</si>
  <si>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</si>
  <si>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</si>
  <si>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</si>
  <si>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</si>
  <si>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</si>
  <si>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</si>
  <si>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</si>
  <si>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</si>
  <si>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</si>
  <si>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</si>
  <si>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</si>
  <si>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</si>
  <si>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</si>
  <si>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</si>
  <si>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</si>
  <si>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</si>
  <si>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</si>
  <si>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</si>
  <si>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</si>
  <si>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</si>
  <si>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</si>
  <si>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</si>
  <si>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</si>
  <si>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</si>
  <si>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</si>
  <si>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</si>
  <si>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</si>
  <si>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</si>
  <si>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</si>
  <si>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</si>
  <si>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</si>
  <si>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</si>
  <si>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</si>
  <si>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</si>
  <si>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</si>
  <si>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</si>
  <si>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</si>
  <si>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</si>
  <si>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</si>
  <si>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</si>
  <si>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</si>
  <si>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</si>
  <si>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</si>
  <si>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</si>
  <si>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</si>
  <si>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</si>
  <si>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</si>
  <si>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</si>
  <si>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</si>
  <si>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</si>
  <si>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</si>
  <si>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</si>
  <si>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</si>
  <si>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</si>
  <si>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</si>
  <si>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</si>
  <si>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</si>
  <si>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</si>
  <si>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</si>
  <si>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</si>
  <si>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</si>
  <si>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</si>
  <si>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</si>
  <si>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</si>
  <si>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</si>
  <si>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</si>
  <si>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</si>
  <si>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</si>
  <si>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</si>
  <si>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</si>
  <si>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</si>
  <si>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</si>
  <si>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</si>
  <si>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</si>
  <si>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</si>
  <si>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</si>
  <si>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</si>
  <si>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</si>
  <si>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</si>
  <si>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</si>
  <si>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</si>
  <si>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</si>
  <si>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</si>
  <si>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</si>
  <si>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</si>
  <si>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</si>
  <si>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</si>
  <si>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</si>
  <si>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</si>
  <si>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</si>
  <si>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</si>
  <si>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</si>
  <si>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</si>
  <si>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</si>
  <si>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</si>
  <si>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</si>
  <si>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</si>
  <si>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</si>
  <si>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</si>
  <si>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</si>
  <si>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</si>
  <si>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</si>
  <si>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</si>
  <si>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</si>
  <si>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</si>
  <si>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</si>
  <si>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</si>
  <si>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</si>
  <si>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</si>
  <si>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</si>
  <si>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</si>
  <si>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</si>
  <si>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</si>
  <si>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</si>
  <si>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</si>
  <si>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</si>
  <si>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</si>
  <si>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</si>
  <si>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</si>
  <si>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</si>
  <si>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</si>
  <si>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</si>
  <si>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</si>
  <si>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</si>
  <si>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</si>
  <si>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</si>
  <si>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</si>
  <si>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</si>
  <si>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</si>
  <si>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</si>
  <si>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</si>
  <si>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</si>
  <si>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</si>
  <si>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</si>
  <si>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</si>
  <si>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</si>
  <si>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</si>
  <si>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</si>
  <si>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</si>
  <si>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</si>
  <si>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</si>
  <si>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</si>
  <si>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</si>
  <si>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</si>
  <si>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</si>
  <si>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</si>
  <si>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</si>
  <si>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</si>
  <si>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</si>
  <si>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</si>
  <si>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</si>
  <si>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</si>
  <si>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</si>
  <si>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</si>
  <si>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</si>
  <si>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</si>
  <si>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</si>
  <si>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</si>
  <si>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</si>
  <si>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</si>
  <si>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</si>
  <si>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</si>
  <si>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</si>
  <si>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</si>
  <si>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</si>
  <si>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</si>
  <si>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</si>
  <si>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</si>
  <si>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</si>
  <si>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</si>
  <si>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</si>
  <si>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</si>
  <si>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</si>
  <si>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</si>
  <si>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</si>
  <si>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</si>
  <si>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</si>
  <si>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</si>
  <si>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</si>
  <si>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</si>
  <si>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</si>
  <si>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</si>
  <si>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</si>
  <si>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</si>
  <si>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</si>
  <si>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</si>
  <si>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</si>
  <si>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</si>
  <si>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</si>
  <si>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</si>
  <si>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</si>
  <si>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</si>
  <si>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</si>
  <si>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</si>
  <si>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</si>
  <si>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</si>
  <si>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</si>
  <si>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</si>
  <si>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</si>
  <si>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</si>
  <si>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</si>
  <si>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</si>
  <si>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</si>
  <si>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</si>
  <si>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</si>
  <si>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</si>
  <si>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</si>
  <si>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</si>
  <si>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</si>
  <si>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</si>
  <si>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</si>
  <si>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</si>
  <si>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</si>
  <si>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</si>
  <si>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</si>
  <si>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</si>
  <si>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</si>
  <si>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</si>
  <si>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</si>
  <si>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</si>
  <si>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</si>
  <si>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</si>
  <si>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</si>
  <si>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</si>
  <si>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</si>
  <si>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</si>
  <si>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</si>
  <si>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</si>
  <si>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</si>
  <si>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</si>
  <si>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</si>
  <si>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</si>
  <si>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</si>
  <si>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</si>
  <si>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</si>
  <si>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</si>
  <si>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</si>
  <si>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</si>
  <si>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</si>
  <si>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</si>
  <si>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</si>
  <si>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</si>
  <si>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</si>
  <si>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</si>
  <si>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</si>
  <si>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</si>
  <si>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</si>
  <si>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</si>
  <si>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</si>
  <si>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</si>
  <si>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</si>
  <si>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</si>
  <si>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</si>
  <si>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</si>
  <si>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</si>
  <si>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</si>
  <si>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</si>
  <si>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</si>
  <si>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</si>
  <si>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</si>
  <si>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</si>
  <si>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</si>
  <si>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</si>
  <si>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</si>
  <si>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</si>
  <si>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</si>
  <si>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</si>
  <si>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</si>
  <si>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</si>
  <si>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</si>
  <si>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</si>
  <si>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</si>
  <si>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</si>
  <si>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</si>
  <si>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</si>
  <si>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</si>
  <si>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</si>
  <si>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</si>
  <si>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</si>
  <si>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</si>
  <si>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</si>
  <si>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</si>
  <si>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</si>
  <si>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</si>
  <si>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</si>
  <si>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</si>
  <si>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</si>
  <si>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</si>
  <si>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</si>
  <si>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</si>
  <si>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</si>
  <si>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</si>
  <si>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</si>
  <si>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</si>
  <si>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</si>
  <si>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</si>
  <si>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</si>
  <si>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</si>
  <si>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</si>
  <si>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</si>
  <si>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</si>
  <si>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</si>
  <si>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</si>
  <si>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</si>
  <si>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</si>
  <si>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</si>
  <si>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</si>
  <si>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</si>
  <si>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</si>
  <si>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</si>
  <si>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</si>
  <si>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</si>
  <si>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</si>
  <si>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</si>
  <si>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</si>
  <si>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</si>
  <si>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</si>
  <si>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</si>
  <si>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</si>
  <si>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</si>
  <si>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</si>
  <si>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</si>
  <si>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</si>
  <si>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</si>
  <si>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</si>
  <si>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</si>
  <si>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</si>
  <si>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</si>
  <si>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</si>
  <si>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</si>
  <si>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</si>
  <si>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</si>
  <si>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</si>
  <si>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</si>
  <si>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</si>
  <si>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</si>
  <si>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</si>
  <si>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</si>
  <si>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</si>
  <si>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</si>
  <si>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</si>
  <si>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</si>
  <si>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</si>
  <si>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</si>
  <si>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</si>
  <si>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</si>
  <si>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</si>
  <si>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</si>
  <si>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</si>
  <si>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</si>
  <si>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</si>
  <si>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</si>
  <si>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</si>
  <si>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</si>
  <si>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</si>
  <si>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</si>
  <si>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</si>
  <si>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</si>
  <si>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</si>
  <si>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</si>
  <si>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</si>
  <si>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</si>
  <si>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</si>
  <si>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</si>
  <si>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</si>
  <si>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</si>
  <si>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</si>
  <si>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</si>
  <si>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</si>
  <si>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</si>
  <si>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</si>
  <si>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</si>
  <si>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</si>
  <si>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</si>
  <si>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</si>
  <si>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</si>
  <si>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</si>
  <si>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</si>
  <si>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</si>
  <si>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</si>
  <si>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</si>
  <si>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</si>
  <si>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</si>
  <si>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</si>
  <si>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</si>
  <si>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</si>
  <si>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</si>
  <si>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</si>
  <si>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</si>
  <si>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</si>
  <si>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</si>
  <si>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</si>
  <si>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</si>
  <si>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</si>
  <si>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</si>
  <si>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</si>
  <si>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</si>
  <si>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</si>
  <si>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</si>
  <si>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</si>
  <si>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</si>
  <si>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</si>
  <si>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</si>
  <si>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</si>
  <si>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</si>
  <si>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</si>
  <si>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</si>
  <si>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</si>
  <si>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</si>
  <si>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</si>
  <si>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</si>
  <si>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</si>
  <si>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</si>
  <si>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</si>
  <si>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</si>
  <si>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</si>
  <si>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</si>
  <si>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</si>
  <si>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</si>
  <si>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</si>
  <si>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</si>
  <si>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</si>
  <si>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</si>
  <si>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</si>
  <si>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</si>
  <si>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</si>
  <si>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</si>
  <si>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</si>
  <si>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</si>
  <si>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</si>
  <si>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</si>
  <si>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</si>
  <si>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</si>
  <si>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</si>
  <si>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</si>
  <si>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</si>
  <si>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</si>
  <si>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</si>
  <si>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</si>
  <si>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</si>
  <si>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</si>
  <si>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</si>
  <si>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</si>
  <si>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</si>
  <si>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</si>
  <si>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</si>
  <si>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</si>
  <si>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</si>
  <si>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</si>
  <si>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</si>
  <si>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</si>
  <si>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</si>
  <si>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</si>
  <si>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</si>
  <si>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</si>
  <si>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</si>
  <si>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</si>
  <si>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</si>
  <si>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</si>
  <si>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</si>
  <si>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</si>
  <si>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</si>
  <si>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</si>
  <si>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</si>
  <si>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</si>
  <si>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</si>
  <si>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</si>
  <si>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</si>
  <si>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</si>
  <si>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</si>
  <si>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</si>
  <si>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</si>
  <si>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</si>
  <si>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</si>
  <si>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</si>
  <si>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</si>
  <si>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</si>
  <si>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</si>
  <si>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</si>
  <si>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</si>
  <si>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</si>
  <si>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</si>
  <si>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</si>
  <si>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</si>
  <si>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</si>
  <si>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</si>
  <si>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</si>
  <si>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</si>
  <si>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</si>
  <si>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</si>
  <si>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</si>
  <si>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</si>
  <si>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</si>
  <si>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</si>
  <si>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</si>
  <si>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</si>
  <si>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</si>
  <si>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</si>
  <si>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</si>
  <si>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</si>
  <si>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</si>
  <si>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</si>
  <si>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</si>
  <si>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</si>
  <si>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</si>
  <si>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</si>
  <si>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</si>
  <si>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</si>
  <si>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</si>
  <si>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</si>
  <si>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</si>
  <si>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</si>
  <si>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</si>
  <si>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</si>
  <si>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</si>
  <si>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</si>
  <si>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</si>
  <si>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</si>
  <si>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</si>
  <si>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</si>
  <si>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</si>
  <si>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</si>
  <si>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</si>
  <si>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</si>
  <si>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</si>
  <si>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</si>
  <si>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</si>
  <si>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</si>
  <si>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</si>
  <si>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</si>
  <si>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</si>
  <si>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</si>
  <si>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</si>
  <si>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</si>
  <si>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</si>
  <si>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</si>
  <si>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</si>
  <si>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</si>
  <si>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</si>
  <si>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</si>
  <si>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</si>
  <si>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</si>
  <si>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</si>
  <si>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</si>
  <si>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</si>
  <si>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</si>
  <si>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</si>
  <si>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</si>
  <si>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</si>
  <si>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</si>
  <si>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</si>
  <si>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</si>
  <si>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</si>
  <si>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</si>
  <si>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</si>
  <si>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</si>
  <si>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</si>
  <si>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</si>
  <si>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</si>
  <si>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</si>
  <si>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</si>
  <si>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</si>
  <si>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</si>
  <si>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</si>
  <si>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</si>
  <si>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</si>
  <si>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</si>
  <si>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</si>
  <si>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</si>
  <si>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</si>
  <si>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</si>
  <si>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</si>
  <si>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</si>
  <si>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</si>
  <si>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</si>
  <si>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</si>
  <si>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</si>
  <si>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</si>
  <si>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</si>
  <si>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</si>
  <si>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</si>
  <si>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</si>
  <si>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</si>
  <si>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</si>
  <si>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</si>
  <si>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</si>
  <si>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</si>
  <si>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</si>
  <si>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</si>
  <si>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</si>
  <si>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</si>
  <si>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</si>
  <si>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</si>
  <si>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</si>
  <si>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</si>
  <si>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</si>
  <si>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</si>
  <si>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</si>
  <si>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</si>
  <si>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</si>
  <si>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</si>
  <si>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</si>
  <si>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</si>
  <si>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</si>
  <si>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</si>
  <si>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</si>
  <si>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</si>
  <si>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</si>
  <si>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</si>
  <si>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</si>
  <si>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</si>
  <si>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</si>
  <si>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</si>
  <si>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</si>
  <si>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</si>
  <si>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</si>
  <si>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</si>
  <si>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</si>
  <si>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</si>
  <si>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</si>
  <si>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</si>
  <si>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</si>
  <si>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</si>
  <si>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</si>
  <si>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</si>
  <si>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</si>
  <si>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</si>
  <si>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</si>
  <si>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</si>
  <si>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</si>
  <si>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</si>
  <si>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</si>
  <si>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</si>
  <si>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</si>
  <si>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</si>
  <si>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</si>
  <si>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</si>
  <si>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</si>
  <si>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</si>
  <si>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</si>
  <si>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</si>
  <si>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</si>
  <si>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</si>
  <si>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</si>
  <si>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</si>
  <si>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</si>
  <si>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</si>
  <si>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</si>
  <si>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</si>
  <si>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</si>
  <si>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</si>
  <si>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</si>
  <si>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</si>
  <si>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</si>
  <si>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</si>
  <si>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</si>
  <si>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</si>
  <si>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</si>
  <si>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</si>
  <si>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</si>
  <si>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</si>
  <si>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</si>
  <si>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</si>
  <si>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</si>
  <si>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</si>
  <si>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</si>
  <si>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</si>
  <si>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</si>
  <si>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</si>
  <si>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</si>
  <si>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</si>
  <si>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</si>
  <si>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</si>
  <si>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</si>
  <si>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</si>
  <si>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</si>
  <si>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</si>
  <si>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</si>
  <si>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</si>
  <si>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</si>
  <si>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</si>
  <si>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</si>
  <si>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</si>
  <si>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</si>
  <si>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</si>
  <si>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</si>
  <si>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</si>
  <si>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</si>
  <si>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</si>
  <si>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</si>
  <si>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</si>
  <si>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</si>
  <si>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</si>
  <si>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</si>
  <si>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</si>
  <si>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</si>
  <si>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</si>
  <si>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</si>
  <si>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</si>
  <si>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</si>
  <si>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</si>
  <si>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</si>
  <si>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</si>
  <si>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</si>
  <si>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</si>
  <si>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</si>
  <si>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</si>
  <si>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</si>
  <si>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</si>
  <si>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</si>
  <si>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</si>
  <si>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</si>
  <si>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</si>
  <si>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</si>
  <si>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</si>
  <si>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</si>
  <si>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</si>
  <si>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</si>
  <si>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</si>
  <si>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</si>
  <si>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</si>
  <si>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</si>
  <si>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</si>
  <si>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</si>
  <si>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</si>
  <si>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</si>
  <si>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</si>
  <si>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</si>
  <si>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</si>
  <si>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</si>
  <si>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</si>
  <si>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</si>
  <si>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</si>
  <si>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</si>
  <si>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</si>
  <si>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</si>
  <si>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</si>
  <si>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</si>
  <si>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</si>
  <si>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</si>
  <si>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</si>
  <si>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</si>
  <si>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</si>
  <si>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</si>
  <si>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</si>
  <si>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</si>
  <si>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</si>
  <si>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</si>
  <si>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</si>
  <si>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</si>
  <si>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</si>
  <si>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</si>
  <si>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</si>
  <si>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</si>
  <si>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</si>
  <si>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</si>
  <si>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</si>
  <si>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</si>
  <si>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</si>
  <si>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</si>
  <si>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</si>
  <si>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</si>
  <si>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</si>
  <si>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</si>
  <si>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</si>
  <si>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</si>
  <si>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</si>
  <si>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</si>
  <si>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</si>
  <si>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</si>
  <si>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</si>
  <si>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</si>
  <si>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</si>
  <si>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</si>
  <si>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</si>
  <si>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</si>
  <si>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</si>
  <si>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</si>
  <si>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</si>
  <si>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</si>
  <si>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</si>
  <si>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</si>
  <si>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</si>
  <si>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</si>
  <si>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</si>
  <si>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</si>
  <si>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</si>
  <si>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</si>
  <si>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</si>
  <si>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</si>
  <si>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</si>
  <si>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</si>
  <si>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</si>
  <si>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</si>
  <si>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</si>
  <si>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</si>
  <si>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</si>
  <si>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</si>
  <si>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</si>
  <si>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</si>
  <si>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</si>
  <si>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</si>
  <si>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</si>
  <si>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</si>
  <si>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</si>
  <si>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</si>
  <si>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</si>
  <si>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</si>
  <si>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</si>
  <si>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</si>
  <si>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</si>
  <si>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</si>
  <si>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</si>
  <si>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</si>
  <si>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</si>
  <si>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</si>
  <si>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</si>
  <si>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</si>
  <si>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</si>
  <si>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</si>
  <si>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</si>
  <si>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</si>
  <si>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</si>
  <si>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</si>
  <si>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</si>
  <si>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</si>
  <si>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</si>
  <si>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</si>
  <si>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</si>
  <si>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</si>
  <si>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</si>
  <si>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</si>
  <si>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</si>
  <si>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</si>
  <si>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</si>
  <si>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</si>
  <si>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</si>
  <si>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</si>
  <si>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</si>
  <si>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</si>
  <si>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</si>
  <si>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</si>
  <si>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</si>
  <si>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</si>
  <si>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</si>
  <si>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</si>
  <si>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</si>
  <si>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</si>
  <si>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</si>
  <si>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</si>
  <si>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</si>
  <si>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</si>
  <si>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</si>
  <si>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</si>
  <si>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</si>
  <si>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</si>
  <si>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</si>
  <si>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</si>
  <si>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</si>
  <si>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</si>
  <si>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</si>
  <si>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</si>
  <si>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</si>
  <si>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</si>
  <si>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</si>
  <si>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</si>
  <si>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</si>
  <si>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</si>
  <si>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</si>
  <si>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</si>
  <si>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</si>
  <si>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</si>
  <si>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</si>
  <si>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</si>
  <si>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</si>
  <si>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</si>
  <si>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</si>
  <si>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</si>
  <si>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</si>
  <si>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</si>
  <si>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</si>
  <si>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</si>
  <si>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</si>
  <si>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</si>
  <si>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</si>
  <si>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</si>
  <si>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</si>
  <si>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</si>
  <si>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</si>
  <si>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</si>
  <si>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</si>
  <si>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</si>
  <si>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</si>
  <si>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</si>
  <si>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</si>
  <si>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</si>
  <si>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</si>
  <si>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</si>
  <si>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</si>
  <si>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</si>
  <si>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</si>
  <si>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</si>
  <si>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</si>
  <si>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</si>
  <si>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</si>
  <si>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</si>
  <si>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</si>
  <si>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</si>
  <si>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</si>
  <si>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</si>
  <si>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</si>
  <si>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</si>
  <si>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</si>
  <si>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</si>
  <si>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</si>
  <si>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</si>
  <si>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</si>
  <si>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</si>
  <si>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</si>
  <si>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</si>
  <si>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</si>
  <si>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</si>
  <si>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</si>
  <si>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</si>
  <si>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</si>
  <si>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</si>
  <si>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</si>
  <si>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</si>
  <si>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</si>
  <si>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</si>
  <si>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</si>
  <si>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</si>
  <si>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</si>
  <si>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</si>
  <si>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</si>
  <si>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</si>
  <si>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</si>
  <si>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</si>
  <si>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</si>
  <si>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</si>
  <si>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</si>
  <si>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</si>
  <si>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</si>
  <si>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</si>
  <si>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</si>
  <si>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</si>
  <si>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</si>
  <si>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</si>
  <si>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</si>
  <si>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</si>
  <si>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</si>
  <si>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</si>
  <si>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</si>
  <si>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</si>
  <si>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</si>
  <si>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</si>
  <si>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</si>
  <si>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</si>
  <si>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</si>
  <si>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</si>
  <si>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</si>
  <si>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</si>
  <si>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</si>
  <si>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</si>
  <si>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</si>
  <si>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</si>
  <si>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</si>
  <si>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</si>
  <si>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</si>
  <si>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</si>
  <si>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</si>
  <si>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</si>
  <si>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</si>
  <si>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</si>
  <si>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</si>
  <si>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</si>
  <si>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</si>
  <si>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</si>
  <si>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</si>
  <si>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</si>
  <si>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</si>
  <si>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</si>
  <si>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</si>
  <si>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</si>
  <si>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</si>
  <si>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</si>
  <si>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</si>
  <si>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</si>
  <si>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</si>
  <si>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</si>
  <si>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</si>
  <si>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</si>
  <si>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</si>
  <si>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</si>
  <si>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</si>
  <si>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</si>
  <si>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</si>
  <si>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</si>
  <si>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</si>
  <si>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</si>
  <si>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</si>
  <si>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</si>
  <si>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</si>
  <si>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</si>
  <si>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</si>
  <si>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</si>
  <si>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</si>
  <si>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</si>
  <si>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</si>
  <si>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</si>
  <si>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</si>
  <si>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</si>
  <si>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</si>
  <si>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</si>
  <si>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</si>
  <si>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</si>
  <si>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</si>
  <si>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</si>
  <si>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</si>
  <si>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</si>
  <si>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</si>
  <si>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</si>
  <si>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</si>
  <si>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</si>
  <si>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</si>
  <si>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</si>
  <si>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</si>
  <si>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</si>
  <si>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</si>
  <si>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</si>
  <si>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</si>
  <si>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</si>
  <si>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</si>
  <si>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</si>
  <si>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</si>
  <si>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</si>
  <si>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</si>
  <si>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</si>
  <si>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</si>
  <si>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</si>
  <si>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</si>
  <si>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</si>
  <si>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</si>
  <si>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</si>
  <si>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</si>
  <si>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</si>
  <si>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</si>
  <si>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</si>
  <si>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</si>
  <si>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</si>
  <si>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</si>
  <si>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</si>
  <si>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</si>
  <si>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</si>
  <si>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</si>
  <si>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</si>
  <si>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</si>
  <si>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</si>
  <si>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</si>
  <si>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</si>
  <si>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</si>
  <si>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</si>
  <si>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</si>
  <si>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</si>
  <si>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</si>
  <si>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</si>
  <si>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</si>
  <si>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</si>
  <si>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</si>
  <si>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</si>
  <si>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</si>
  <si>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</si>
  <si>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</si>
  <si>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</si>
  <si>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</si>
  <si>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</si>
  <si>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</si>
  <si>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</si>
  <si>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</si>
  <si>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</si>
  <si>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</si>
  <si>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</si>
  <si>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</si>
  <si>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</si>
  <si>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</si>
  <si>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</si>
  <si>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</si>
  <si>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</si>
  <si>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</si>
  <si>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</si>
  <si>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</si>
  <si>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</si>
  <si>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</si>
  <si>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</si>
  <si>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</si>
  <si>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</si>
  <si>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</si>
  <si>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</si>
  <si>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</si>
  <si>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</si>
  <si>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</si>
  <si>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</si>
  <si>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</si>
  <si>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</si>
  <si>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</si>
  <si>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</si>
  <si>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</si>
  <si>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</si>
  <si>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</si>
  <si>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</si>
  <si>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</si>
  <si>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</si>
  <si>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</si>
  <si>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</si>
  <si>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</si>
  <si>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</si>
  <si>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</si>
  <si>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</si>
  <si>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</si>
  <si>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</si>
  <si>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</si>
  <si>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</si>
  <si>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</si>
  <si>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</si>
  <si>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</si>
  <si>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</si>
  <si>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</si>
  <si>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</si>
  <si>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</si>
  <si>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</si>
  <si>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</si>
  <si>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</si>
  <si>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</si>
  <si>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</si>
  <si>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</si>
  <si>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</si>
  <si>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</si>
  <si>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</si>
  <si>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</si>
  <si>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</si>
  <si>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</si>
  <si>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</si>
  <si>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</si>
  <si>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</si>
  <si>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</si>
  <si>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</si>
  <si>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</si>
  <si>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</si>
  <si>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</si>
  <si>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</si>
  <si>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</si>
  <si>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</si>
  <si>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</si>
  <si>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</si>
  <si>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</si>
  <si>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</si>
  <si>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</si>
  <si>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</si>
  <si>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</si>
  <si>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</si>
  <si>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</si>
  <si>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</si>
  <si>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</si>
  <si>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</si>
  <si>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</si>
  <si>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</si>
  <si>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</si>
  <si>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</si>
  <si>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</si>
  <si>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</si>
  <si>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</si>
  <si>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</si>
  <si>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</si>
  <si>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</si>
  <si>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</si>
  <si>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</si>
  <si>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</si>
  <si>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</si>
  <si>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</si>
  <si>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</si>
  <si>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</si>
  <si>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</si>
  <si>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</si>
  <si>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</si>
  <si>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</si>
  <si>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</si>
  <si>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</si>
  <si>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</si>
  <si>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</si>
  <si>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</si>
  <si>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</si>
  <si>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</si>
  <si>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</si>
  <si>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</si>
  <si>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</si>
  <si>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</si>
  <si>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</si>
  <si>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</si>
  <si>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</si>
  <si>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</si>
  <si>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</si>
  <si>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</si>
  <si>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</si>
  <si>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</si>
  <si>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</si>
  <si>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</si>
  <si>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</si>
  <si>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</si>
  <si>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</si>
  <si>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</si>
  <si>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</si>
  <si>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</si>
  <si>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</si>
  <si>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</si>
  <si>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</si>
  <si>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</si>
  <si>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</si>
  <si>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</si>
  <si>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</si>
  <si>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</si>
  <si>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</si>
  <si>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</si>
  <si>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</si>
  <si>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</si>
  <si>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</si>
  <si>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</si>
  <si>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</si>
  <si>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</si>
  <si>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</si>
  <si>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</si>
  <si>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</si>
  <si>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</si>
  <si>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</si>
  <si>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</si>
  <si>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</si>
  <si>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</si>
  <si>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</si>
  <si>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</si>
  <si>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</si>
  <si>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</si>
  <si>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</si>
  <si>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</si>
  <si>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</si>
  <si>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</si>
  <si>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</si>
  <si>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</si>
  <si>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</si>
  <si>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</si>
  <si>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</si>
  <si>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</si>
  <si>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</si>
  <si>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</si>
  <si>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</si>
  <si>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</si>
  <si>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</si>
  <si>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</si>
  <si>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</si>
  <si>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</si>
  <si>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</si>
  <si>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</si>
  <si>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</si>
  <si>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</si>
  <si>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</si>
  <si>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</si>
  <si>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</si>
  <si>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</si>
  <si>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</si>
  <si>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</si>
  <si>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</si>
  <si>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</si>
  <si>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</si>
  <si>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</si>
  <si>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</si>
  <si>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</si>
  <si>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</si>
  <si>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</si>
  <si>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</si>
  <si>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</si>
  <si>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</si>
  <si>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</si>
  <si>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</si>
  <si>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</si>
  <si>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</si>
  <si>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</si>
  <si>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</si>
  <si>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</si>
  <si>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</si>
  <si>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</si>
  <si>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</si>
  <si>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</si>
  <si>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</si>
  <si>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</si>
  <si>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</si>
  <si>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</si>
  <si>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</si>
  <si>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</si>
  <si>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</si>
  <si>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</si>
  <si>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</si>
  <si>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</si>
  <si>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</si>
  <si>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</si>
  <si>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</si>
  <si>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</si>
  <si>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</si>
  <si>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</si>
  <si>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</si>
  <si>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</si>
  <si>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</si>
  <si>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</si>
  <si>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</si>
  <si>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</si>
  <si>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</si>
  <si>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</si>
  <si>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</si>
  <si>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</si>
  <si>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</si>
  <si>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</si>
  <si>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</si>
  <si>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</si>
  <si>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</si>
  <si>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</si>
  <si>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</si>
  <si>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</si>
  <si>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</si>
  <si>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</si>
  <si>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</si>
  <si>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</si>
  <si>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</si>
  <si>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</si>
  <si>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</si>
  <si>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</si>
  <si>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</si>
  <si>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</si>
  <si>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</si>
  <si>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</si>
  <si>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</si>
  <si>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</si>
  <si>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</si>
  <si>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</si>
  <si>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</si>
  <si>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</si>
  <si>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</si>
  <si>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</si>
  <si>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</si>
  <si>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</si>
  <si>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</si>
  <si>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</si>
  <si>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</si>
  <si>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</si>
  <si>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</si>
  <si>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</si>
  <si>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</si>
  <si>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</si>
  <si>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</si>
  <si>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</si>
  <si>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</si>
  <si>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</si>
  <si>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</si>
  <si>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</si>
  <si>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</si>
  <si>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</si>
  <si>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</si>
  <si>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</si>
  <si>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</si>
  <si>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</si>
  <si>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</si>
  <si>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</si>
  <si>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</si>
  <si>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</si>
  <si>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</si>
  <si>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</si>
  <si>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</si>
  <si>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</si>
  <si>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</si>
  <si>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</si>
  <si>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</si>
  <si>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</si>
  <si>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</si>
  <si>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</si>
  <si>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</si>
  <si>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</si>
  <si>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</si>
  <si>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</si>
  <si>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</si>
  <si>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</si>
  <si>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</si>
  <si>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</si>
  <si>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</si>
  <si>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</si>
  <si>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</si>
  <si>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</si>
  <si>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</si>
  <si>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</si>
  <si>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</si>
  <si>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</si>
  <si>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</si>
  <si>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</si>
  <si>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</si>
  <si>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</si>
  <si>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</si>
  <si>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</si>
  <si>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</si>
  <si>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</si>
  <si>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</si>
  <si>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</si>
  <si>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</si>
  <si>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</si>
  <si>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</si>
  <si>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</si>
  <si>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</si>
  <si>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</si>
  <si>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</si>
  <si>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</si>
  <si>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</si>
  <si>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</si>
  <si>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</si>
  <si>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</si>
  <si>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</si>
  <si>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</si>
  <si>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</si>
  <si>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</si>
  <si>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</si>
  <si>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</si>
  <si>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</si>
  <si>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</si>
  <si>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</si>
  <si>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</si>
  <si>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</si>
  <si>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</si>
  <si>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</si>
  <si>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</si>
  <si>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</si>
  <si>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</si>
  <si>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</si>
  <si>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</si>
  <si>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</si>
  <si>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</si>
  <si>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</si>
  <si>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</si>
  <si>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</si>
  <si>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</si>
  <si>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</si>
  <si>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</si>
  <si>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</si>
  <si>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</si>
  <si>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</si>
  <si>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</si>
  <si>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</si>
  <si>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</si>
  <si>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</si>
  <si>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</si>
  <si>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</si>
  <si>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</si>
  <si>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</si>
  <si>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</si>
  <si>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</si>
  <si>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</si>
  <si>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</si>
  <si>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</si>
  <si>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</si>
  <si>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</si>
  <si>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</si>
  <si>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</si>
  <si>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</si>
  <si>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</si>
  <si>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</si>
  <si>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</si>
  <si>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</si>
  <si>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</si>
  <si>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</si>
  <si>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</si>
  <si>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</si>
  <si>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</si>
  <si>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</si>
  <si>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</si>
  <si>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</si>
  <si>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</si>
  <si>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</si>
  <si>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</si>
  <si>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</si>
  <si>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</si>
  <si>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</si>
  <si>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</si>
  <si>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</si>
  <si>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</si>
  <si>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</si>
  <si>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</si>
  <si>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</si>
  <si>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</si>
  <si>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</si>
  <si>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</si>
  <si>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</si>
  <si>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</si>
  <si>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</si>
  <si>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</si>
  <si>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</si>
  <si>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</si>
  <si>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</si>
  <si>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</si>
  <si>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</si>
  <si>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</si>
  <si>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</si>
  <si>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</si>
  <si>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</si>
  <si>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</si>
  <si>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</si>
  <si>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</si>
  <si>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</si>
  <si>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</si>
  <si>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</si>
  <si>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</si>
  <si>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</si>
  <si>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</si>
  <si>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</si>
  <si>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</si>
  <si>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</si>
  <si>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</si>
  <si>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</si>
  <si>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</si>
  <si>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</si>
  <si>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</si>
  <si>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</si>
  <si>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</si>
  <si>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</si>
  <si>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</si>
  <si>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</si>
  <si>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</si>
  <si>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</si>
  <si>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</si>
  <si>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</si>
  <si>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</si>
  <si>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</si>
  <si>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</si>
  <si>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</si>
  <si>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</si>
  <si>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</si>
  <si>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</si>
  <si>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</si>
  <si>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</si>
  <si>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</si>
  <si>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</si>
  <si>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</si>
  <si>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</si>
  <si>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</si>
  <si>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</si>
  <si>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</si>
  <si>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</si>
  <si>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</si>
  <si>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</si>
  <si>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</si>
  <si>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</si>
  <si>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</si>
  <si>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</si>
  <si>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</si>
  <si>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</si>
  <si>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</si>
  <si>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</si>
  <si>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</si>
  <si>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</si>
  <si>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</si>
  <si>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</si>
  <si>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</si>
  <si>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</si>
  <si>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</si>
  <si>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</si>
  <si>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</si>
  <si>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</si>
  <si>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</si>
  <si>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</si>
  <si>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</si>
  <si>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</si>
  <si>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</si>
  <si>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</si>
  <si>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</si>
  <si>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</si>
  <si>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</si>
  <si>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</si>
  <si>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</si>
  <si>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</si>
  <si>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</si>
  <si>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</si>
  <si>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</si>
  <si>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</si>
  <si>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</si>
  <si>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</si>
  <si>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</si>
  <si>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</si>
  <si>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</si>
  <si>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</si>
  <si>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</si>
  <si>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</si>
  <si>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</si>
  <si>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</si>
  <si>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</si>
  <si>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</si>
  <si>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</si>
  <si>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</si>
  <si>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</si>
  <si>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</si>
  <si>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</si>
  <si>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</si>
  <si>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</si>
  <si>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</si>
  <si>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</si>
  <si>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</si>
  <si>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</si>
  <si>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</si>
  <si>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</si>
  <si>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</si>
  <si>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</si>
  <si>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</si>
  <si>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</si>
  <si>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</si>
  <si>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</si>
  <si>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</si>
  <si>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</si>
  <si>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</si>
  <si>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</si>
  <si>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</si>
  <si>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</si>
  <si>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</si>
  <si>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</si>
  <si>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</si>
  <si>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</si>
  <si>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</si>
  <si>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</si>
  <si>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</si>
  <si>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</si>
  <si>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</si>
  <si>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</si>
  <si>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</si>
  <si>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</si>
  <si>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</si>
  <si>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</si>
  <si>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</si>
  <si>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</si>
  <si>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</si>
  <si>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</si>
  <si>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</si>
  <si>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</si>
  <si>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</si>
  <si>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</si>
  <si>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</si>
  <si>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</si>
  <si>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</si>
  <si>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</si>
  <si>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</si>
  <si>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</si>
  <si>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</si>
  <si>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</si>
  <si>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</si>
  <si>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</si>
  <si>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</si>
  <si>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</si>
  <si>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</si>
  <si>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</si>
  <si>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</si>
  <si>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</si>
  <si>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</si>
  <si>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</si>
  <si>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</si>
  <si>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</si>
  <si>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</si>
  <si>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</si>
  <si>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</si>
  <si>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</si>
  <si>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</si>
  <si>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</si>
  <si>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</si>
  <si>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</si>
  <si>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</si>
  <si>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</si>
  <si>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</si>
  <si>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</si>
  <si>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</si>
  <si>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</si>
  <si>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</si>
  <si>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</si>
  <si>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</si>
  <si>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</si>
  <si>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</si>
  <si>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</si>
  <si>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</si>
  <si>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</si>
  <si>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</si>
  <si>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</si>
  <si>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</si>
  <si>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</si>
  <si>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</si>
  <si>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</si>
  <si>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</si>
  <si>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</si>
  <si>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</si>
  <si>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</si>
  <si>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</si>
  <si>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</si>
  <si>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</si>
  <si>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</si>
  <si>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</si>
  <si>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</si>
  <si>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</si>
  <si>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</si>
  <si>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</si>
  <si>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</si>
  <si>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</si>
  <si>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</si>
  <si>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</si>
  <si>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</si>
  <si>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</si>
  <si>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</si>
  <si>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</si>
  <si>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</si>
  <si>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</si>
  <si>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</si>
  <si>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</si>
  <si>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</si>
  <si>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</si>
  <si>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</si>
  <si>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</si>
  <si>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</si>
  <si>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</si>
  <si>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</si>
  <si>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</si>
  <si>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</si>
  <si>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</si>
  <si>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</si>
  <si>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</si>
  <si>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</si>
  <si>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</si>
  <si>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</si>
  <si>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</si>
  <si>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</si>
  <si>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</si>
  <si>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</si>
  <si>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</si>
  <si>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</si>
  <si>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</si>
  <si>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</si>
  <si>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</si>
  <si>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</si>
  <si>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</si>
  <si>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</si>
  <si>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</si>
  <si>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</si>
  <si>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</si>
  <si>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</si>
  <si>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</si>
  <si>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</si>
  <si>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</si>
  <si>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</si>
  <si>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</si>
  <si>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</si>
  <si>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</si>
  <si>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</si>
  <si>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</si>
  <si>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</si>
  <si>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</si>
  <si>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</si>
  <si>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</si>
  <si>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</si>
  <si>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</si>
  <si>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</si>
  <si>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</si>
  <si>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</si>
  <si>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</si>
  <si>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</si>
  <si>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</si>
  <si>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</si>
  <si>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</si>
  <si>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</si>
  <si>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</si>
  <si>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</si>
  <si>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</si>
  <si>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</si>
  <si>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</si>
  <si>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</si>
  <si>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</si>
  <si>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</si>
  <si>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</si>
  <si>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</si>
  <si>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</si>
  <si>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</si>
  <si>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</si>
  <si>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</si>
  <si>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</si>
  <si>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</si>
  <si>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</si>
  <si>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</si>
  <si>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</si>
  <si>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</si>
  <si>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</si>
  <si>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</si>
  <si>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</si>
  <si>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</si>
  <si>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</si>
  <si>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</si>
  <si>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</si>
  <si>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</si>
  <si>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</si>
  <si>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</si>
  <si>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</si>
  <si>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</si>
  <si>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</si>
  <si>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</si>
  <si>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</si>
  <si>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</si>
  <si>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</si>
  <si>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</si>
  <si>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</si>
  <si>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</si>
  <si>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</si>
  <si>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</si>
  <si>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</si>
  <si>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</si>
  <si>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</si>
  <si>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</si>
  <si>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</si>
  <si>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</si>
  <si>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</si>
  <si>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</si>
  <si>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</si>
  <si>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</si>
  <si>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</si>
  <si>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</si>
  <si>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</si>
  <si>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</si>
  <si>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</si>
  <si>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</si>
  <si>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</si>
  <si>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</si>
  <si>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</si>
  <si>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</si>
  <si>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</si>
  <si>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</si>
  <si>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</si>
  <si>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</si>
  <si>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</si>
  <si>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</si>
  <si>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</si>
  <si>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</si>
  <si>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</si>
  <si>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</si>
  <si>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</si>
  <si>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</si>
  <si>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</si>
  <si>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</si>
  <si>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</si>
  <si>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</si>
  <si>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</si>
  <si>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</si>
  <si>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</si>
  <si>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</si>
  <si>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</si>
  <si>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</si>
  <si>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</si>
  <si>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</si>
  <si>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</si>
  <si>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</si>
  <si>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</si>
  <si>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</si>
  <si>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</si>
  <si>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</si>
  <si>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</si>
  <si>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</si>
  <si>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</si>
  <si>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</si>
  <si>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</si>
  <si>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</si>
  <si>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</si>
  <si>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</si>
  <si>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</si>
  <si>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</si>
  <si>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</si>
  <si>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</si>
  <si>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</si>
  <si>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</si>
  <si>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</si>
  <si>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</si>
  <si>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</si>
  <si>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</si>
  <si>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</si>
  <si>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</si>
  <si>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</si>
  <si>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</si>
  <si>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</si>
  <si>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</si>
  <si>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</si>
  <si>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</si>
  <si>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</si>
  <si>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</si>
  <si>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</si>
  <si>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</si>
  <si>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</si>
  <si>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</si>
  <si>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</si>
  <si>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</si>
  <si>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</si>
  <si>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</si>
  <si>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</si>
  <si>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</si>
  <si>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</si>
  <si>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</si>
  <si>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</si>
  <si>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</si>
  <si>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</si>
  <si>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</si>
  <si>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</si>
  <si>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</si>
  <si>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</si>
  <si>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</si>
  <si>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</si>
  <si>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</si>
  <si>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</si>
  <si>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</si>
  <si>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</si>
  <si>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</si>
  <si>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</si>
  <si>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</si>
  <si>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</si>
  <si>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</si>
  <si>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</si>
  <si>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</si>
  <si>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</si>
  <si>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</si>
  <si>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</si>
  <si>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</si>
  <si>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</si>
  <si>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</si>
  <si>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</si>
  <si>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</si>
  <si>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</si>
  <si>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</si>
  <si>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</si>
  <si>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</si>
  <si>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</si>
  <si>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</si>
  <si>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</si>
  <si>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</si>
  <si>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</si>
  <si>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</si>
  <si>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</si>
  <si>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</si>
  <si>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</si>
  <si>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</si>
  <si>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</si>
  <si>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</si>
  <si>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</si>
  <si>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</si>
  <si>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</si>
  <si>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</si>
  <si>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</si>
  <si>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</si>
  <si>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</si>
  <si>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</si>
  <si>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</si>
  <si>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</si>
  <si>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</si>
  <si>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</si>
  <si>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</si>
  <si>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</si>
  <si>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</si>
  <si>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</si>
  <si>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</si>
  <si>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</si>
  <si>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</si>
  <si>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</si>
  <si>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</si>
  <si>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</si>
  <si>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</si>
  <si>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</si>
  <si>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</si>
  <si>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</si>
  <si>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</si>
  <si>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</si>
  <si>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</si>
  <si>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</si>
  <si>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</si>
  <si>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</si>
  <si>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</si>
  <si>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</si>
  <si>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</si>
  <si>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</si>
  <si>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</si>
  <si>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</si>
  <si>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</si>
  <si>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</si>
  <si>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</si>
  <si>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</si>
  <si>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</si>
  <si>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</si>
  <si>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</si>
  <si>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</si>
  <si>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</si>
  <si>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</si>
  <si>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</si>
  <si>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</si>
  <si>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</si>
  <si>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</si>
  <si>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</si>
  <si>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</si>
  <si>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</si>
  <si>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</si>
  <si>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</si>
  <si>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</si>
  <si>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</si>
  <si>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</si>
  <si>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</si>
  <si>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</si>
  <si>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</si>
  <si>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</si>
  <si>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</si>
  <si>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</si>
  <si>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</si>
  <si>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</si>
  <si>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</si>
  <si>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</si>
  <si>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</si>
  <si>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</si>
  <si>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</si>
  <si>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</si>
  <si>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</si>
  <si>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</si>
  <si>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</si>
  <si>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</si>
  <si>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</si>
  <si>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</si>
  <si>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</si>
  <si>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</si>
  <si>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</si>
  <si>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</si>
  <si>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</si>
  <si>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</si>
  <si>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</si>
  <si>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</si>
  <si>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</si>
  <si>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</si>
  <si>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</si>
  <si>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</si>
  <si>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</si>
  <si>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</si>
  <si>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</si>
  <si>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</si>
  <si>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</si>
  <si>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</si>
  <si>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</si>
  <si>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</si>
  <si>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</si>
  <si>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</si>
  <si>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</si>
  <si>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</si>
  <si>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</si>
  <si>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</si>
  <si>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</si>
  <si>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</si>
  <si>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</si>
  <si>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</si>
  <si>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</si>
  <si>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</si>
  <si>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</si>
  <si>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</si>
  <si>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</si>
  <si>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</si>
  <si>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</si>
  <si>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</si>
  <si>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</si>
  <si>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</si>
  <si>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</si>
  <si>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</si>
  <si>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</si>
  <si>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</si>
  <si>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</si>
  <si>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</si>
  <si>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</si>
  <si>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</si>
  <si>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</si>
  <si>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</si>
  <si>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</si>
  <si>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</si>
  <si>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</si>
  <si>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</si>
  <si>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</si>
  <si>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</si>
  <si>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</si>
  <si>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</si>
  <si>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</si>
  <si>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</si>
  <si>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</si>
  <si>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</si>
  <si>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</si>
  <si>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</si>
  <si>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</si>
  <si>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</si>
  <si>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</si>
  <si>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</si>
  <si>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</si>
  <si>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</si>
  <si>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</si>
  <si>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</si>
  <si>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</si>
  <si>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</si>
  <si>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</si>
  <si>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</si>
  <si>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</si>
  <si>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</si>
  <si>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</si>
  <si>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</si>
  <si>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</si>
  <si>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</si>
  <si>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</si>
  <si>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</si>
  <si>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</si>
  <si>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</si>
  <si>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</si>
  <si>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</si>
  <si>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</si>
  <si>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</si>
  <si>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</si>
  <si>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</si>
  <si>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</si>
  <si>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</si>
  <si>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</si>
  <si>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</si>
  <si>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</si>
  <si>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</si>
  <si>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</si>
  <si>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</si>
  <si>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</si>
  <si>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</si>
  <si>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</si>
  <si>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</si>
  <si>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</si>
  <si>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</si>
  <si>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</si>
  <si>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</si>
  <si>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</si>
  <si>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</si>
  <si>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</si>
  <si>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</si>
  <si>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</si>
  <si>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</si>
  <si>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</si>
  <si>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</si>
  <si>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</si>
  <si>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</si>
  <si>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</si>
  <si>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</si>
  <si>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</si>
  <si>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</si>
  <si>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</si>
  <si>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</si>
  <si>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</si>
  <si>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</si>
  <si>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</si>
  <si>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</si>
  <si>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</si>
  <si>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</si>
  <si>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</si>
  <si>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</si>
  <si>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</si>
  <si>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</si>
  <si>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</si>
  <si>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</si>
  <si>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</si>
  <si>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</si>
  <si>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</si>
  <si>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</si>
  <si>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</si>
  <si>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</si>
  <si>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</si>
  <si>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</si>
  <si>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</si>
  <si>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</si>
  <si>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</si>
  <si>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</si>
  <si>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</si>
  <si>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</si>
  <si>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</si>
  <si>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</si>
  <si>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</si>
  <si>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</si>
  <si>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</si>
  <si>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</si>
  <si>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</si>
  <si>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</si>
  <si>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</si>
  <si>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</si>
  <si>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</si>
  <si>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</si>
  <si>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</si>
  <si>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</si>
  <si>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</si>
  <si>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</si>
  <si>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</si>
  <si>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</si>
  <si>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</si>
  <si>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</si>
  <si>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</si>
  <si>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</si>
  <si>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</si>
  <si>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</si>
  <si>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</si>
  <si>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</si>
  <si>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</si>
  <si>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</si>
  <si>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</si>
  <si>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</si>
  <si>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</si>
  <si>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</si>
  <si>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</si>
  <si>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</si>
  <si>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</si>
  <si>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</si>
  <si>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</si>
  <si>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</si>
  <si>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</si>
  <si>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</si>
  <si>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</si>
  <si>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</si>
  <si>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</si>
  <si>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</si>
  <si>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</si>
  <si>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</si>
  <si>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</si>
  <si>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</si>
  <si>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</si>
  <si>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</si>
  <si>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</si>
  <si>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</si>
  <si>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</si>
  <si>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</si>
  <si>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</si>
  <si>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</si>
  <si>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</si>
  <si>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</si>
  <si>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</si>
  <si>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</si>
  <si>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</si>
  <si>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</si>
  <si>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</si>
  <si>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</si>
  <si>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</si>
  <si>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</si>
  <si>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</si>
  <si>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</si>
  <si>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</si>
  <si>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</si>
  <si>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</si>
  <si>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</si>
  <si>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</si>
  <si>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</si>
  <si>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</si>
  <si>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</si>
  <si>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</si>
  <si>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</si>
  <si>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</si>
  <si>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</si>
  <si>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</si>
  <si>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</si>
  <si>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</si>
  <si>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</si>
  <si>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</si>
  <si>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</si>
  <si>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</si>
  <si>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</si>
  <si>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</si>
  <si>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</si>
  <si>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</si>
  <si>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</si>
  <si>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</si>
  <si>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</si>
  <si>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</si>
  <si>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</si>
  <si>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</si>
  <si>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</si>
  <si>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</si>
  <si>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</si>
  <si>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</si>
  <si>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</si>
  <si>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</si>
  <si>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</si>
  <si>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</si>
  <si>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</si>
  <si>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</si>
  <si>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</si>
  <si>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</si>
  <si>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</si>
  <si>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</si>
  <si>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</si>
  <si>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</si>
  <si>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</si>
  <si>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</si>
  <si>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</si>
  <si>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</si>
  <si>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</si>
  <si>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</si>
  <si>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</si>
  <si>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</si>
  <si>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</si>
  <si>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</si>
  <si>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</si>
  <si>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</si>
  <si>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</si>
  <si>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</si>
  <si>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</si>
  <si>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</si>
  <si>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</si>
  <si>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</si>
  <si>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</si>
  <si>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</si>
  <si>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</si>
  <si>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</si>
  <si>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</si>
  <si>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</si>
  <si>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</si>
  <si>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</si>
  <si>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</si>
  <si>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</si>
  <si>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</si>
  <si>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</si>
  <si>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</si>
  <si>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</si>
  <si>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</si>
  <si>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</si>
  <si>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</si>
  <si>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</si>
  <si>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</si>
  <si>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</si>
  <si>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</si>
  <si>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</si>
  <si>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</si>
  <si>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</si>
  <si>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</si>
  <si>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</si>
  <si>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</si>
  <si>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</si>
  <si>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</si>
  <si>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</si>
  <si>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</si>
  <si>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</si>
  <si>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</si>
  <si>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</si>
  <si>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</si>
  <si>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</si>
  <si>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</si>
  <si>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</si>
  <si>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</si>
  <si>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</si>
  <si>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</si>
  <si>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</si>
  <si>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</si>
  <si>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</si>
  <si>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</si>
  <si>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</si>
  <si>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</si>
  <si>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</si>
  <si>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</si>
  <si>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</si>
  <si>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</si>
  <si>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</si>
  <si>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</si>
  <si>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</si>
  <si>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</si>
  <si>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</si>
  <si>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</si>
  <si>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</si>
  <si>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</si>
  <si>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</si>
  <si>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</si>
  <si>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</si>
  <si>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</si>
  <si>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</si>
  <si>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</si>
  <si>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</si>
  <si>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</si>
  <si>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</si>
  <si>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</si>
  <si>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</si>
  <si>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</si>
  <si>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</si>
  <si>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</si>
  <si>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</si>
  <si>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</si>
  <si>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</si>
  <si>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</si>
  <si>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</si>
  <si>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</si>
  <si>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</si>
  <si>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</si>
  <si>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</si>
  <si>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</si>
  <si>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</si>
  <si>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</si>
  <si>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</si>
  <si>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</si>
  <si>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</si>
  <si>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</si>
  <si>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</si>
  <si>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</si>
  <si>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</si>
  <si>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</si>
  <si>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</si>
  <si>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</si>
  <si>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</si>
  <si>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</si>
  <si>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</si>
  <si>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</si>
  <si>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</si>
  <si>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</si>
  <si>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</si>
  <si>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</si>
  <si>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</si>
  <si>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</si>
  <si>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</si>
  <si>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</si>
  <si>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</si>
  <si>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</si>
  <si>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</si>
  <si>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</si>
  <si>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</si>
  <si>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</si>
  <si>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</si>
  <si>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</si>
  <si>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</si>
  <si>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</si>
  <si>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</si>
  <si>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</si>
  <si>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</si>
  <si>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</si>
  <si>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</si>
  <si>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</si>
  <si>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</si>
  <si>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</si>
  <si>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</si>
  <si>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</si>
  <si>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</si>
  <si>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</si>
  <si>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</si>
  <si>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</si>
  <si>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</si>
  <si>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</si>
  <si>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</si>
  <si>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</si>
  <si>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</si>
  <si>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</si>
  <si>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</si>
  <si>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</si>
  <si>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</si>
  <si>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</si>
  <si>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</si>
  <si>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</si>
  <si>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</si>
  <si>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</si>
  <si>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</si>
  <si>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</si>
  <si>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</si>
  <si>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</si>
  <si>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</si>
  <si>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</si>
  <si>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</si>
  <si>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</si>
  <si>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</si>
  <si>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</si>
  <si>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</si>
  <si>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</si>
  <si>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</si>
  <si>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</si>
  <si>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</si>
  <si>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</si>
  <si>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</si>
  <si>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</si>
  <si>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</si>
  <si>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</si>
  <si>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</si>
  <si>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</si>
  <si>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</si>
  <si>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</si>
  <si>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</si>
  <si>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</si>
  <si>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</si>
  <si>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</si>
  <si>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</si>
  <si>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</si>
  <si>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</si>
  <si>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</si>
  <si>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</si>
  <si>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</si>
  <si>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</si>
  <si>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</si>
  <si>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</si>
  <si>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</si>
  <si>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</si>
  <si>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</si>
  <si>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</si>
  <si>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</si>
  <si>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</si>
  <si>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</si>
  <si>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</si>
  <si>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</si>
  <si>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</si>
  <si>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</si>
  <si>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</si>
  <si>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</si>
  <si>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</si>
  <si>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</si>
  <si>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</si>
  <si>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</si>
  <si>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</si>
  <si>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</si>
  <si>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</si>
  <si>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</si>
  <si>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</si>
  <si>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</si>
  <si>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</si>
  <si>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</si>
  <si>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</si>
  <si>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</si>
  <si>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</si>
  <si>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</si>
  <si>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</si>
  <si>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</si>
  <si>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</si>
  <si>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</si>
  <si>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</si>
  <si>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</si>
  <si>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</si>
  <si>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</si>
  <si>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</si>
  <si>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</si>
  <si>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</si>
  <si>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</si>
  <si>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</si>
  <si>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</si>
  <si>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</si>
  <si>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</si>
  <si>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</si>
  <si>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</si>
  <si>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</si>
  <si>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</si>
  <si>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</si>
  <si>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</si>
  <si>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</si>
  <si>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</si>
  <si>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</si>
  <si>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</si>
  <si>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</si>
  <si>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</si>
  <si>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</si>
  <si>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</si>
  <si>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</si>
  <si>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</si>
  <si>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</si>
  <si>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</si>
  <si>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</si>
  <si>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</si>
  <si>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</si>
  <si>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</si>
  <si>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</si>
  <si>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</si>
  <si>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</si>
  <si>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</si>
  <si>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</si>
  <si>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</si>
  <si>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</si>
  <si>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</si>
  <si>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</si>
  <si>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</si>
  <si>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</si>
  <si>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</si>
  <si>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</si>
  <si>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</si>
  <si>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</si>
  <si>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</si>
  <si>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</si>
  <si>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</si>
  <si>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</si>
  <si>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</si>
  <si>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</si>
  <si>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</si>
  <si>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</si>
  <si>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</si>
  <si>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</si>
  <si>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</si>
  <si>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</si>
  <si>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</si>
  <si>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</si>
  <si>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</si>
  <si>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</si>
  <si>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</si>
  <si>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</si>
  <si>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</si>
  <si>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</si>
  <si>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</si>
  <si>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</si>
  <si>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</si>
  <si>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</si>
  <si>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</si>
  <si>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</si>
  <si>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</si>
  <si>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</si>
  <si>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</si>
  <si>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</si>
  <si>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</si>
  <si>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</si>
  <si>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</si>
  <si>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</si>
  <si>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</si>
  <si>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</si>
  <si>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</si>
  <si>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</si>
  <si>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</si>
  <si>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</si>
  <si>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</si>
  <si>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</si>
  <si>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</si>
  <si>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</si>
  <si>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</si>
  <si>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</si>
  <si>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</si>
  <si>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</si>
  <si>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</si>
  <si>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</si>
  <si>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</si>
  <si>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</si>
  <si>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</si>
  <si>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</si>
  <si>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</si>
  <si>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</si>
  <si>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</si>
  <si>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</si>
  <si>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</si>
  <si>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</si>
  <si>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</si>
  <si>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</si>
  <si>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</si>
  <si>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</si>
  <si>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</si>
  <si>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</si>
  <si>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</si>
  <si>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</si>
  <si>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</si>
  <si>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</si>
  <si>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</si>
  <si>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</si>
  <si>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</si>
  <si>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</si>
  <si>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</si>
  <si>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</si>
  <si>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</si>
  <si>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</si>
  <si>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</si>
  <si>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</si>
  <si>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</si>
  <si>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</si>
  <si>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</si>
  <si>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</si>
  <si>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</si>
  <si>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</si>
  <si>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</si>
  <si>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</si>
  <si>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</si>
  <si>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</si>
  <si>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</si>
  <si>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</si>
  <si>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</si>
  <si>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</si>
  <si>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</si>
  <si>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</si>
  <si>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</si>
  <si>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</si>
  <si>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</si>
  <si>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</si>
  <si>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</si>
  <si>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</si>
  <si>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</si>
  <si>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</si>
  <si>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</si>
  <si>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</si>
  <si>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</si>
  <si>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</si>
  <si>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</si>
  <si>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</si>
  <si>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</si>
  <si>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</si>
  <si>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</si>
  <si>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</si>
  <si>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</si>
  <si>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</si>
  <si>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</si>
  <si>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</si>
  <si>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</si>
  <si>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</si>
  <si>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</si>
  <si>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</si>
  <si>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</si>
  <si>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</si>
  <si>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</si>
  <si>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</si>
  <si>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</si>
  <si>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</si>
  <si>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</si>
  <si>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</si>
  <si>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</si>
  <si>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</si>
  <si>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</si>
  <si>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</si>
  <si>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</si>
  <si>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</si>
  <si>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</si>
  <si>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</si>
  <si>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</si>
  <si>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</si>
  <si>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</si>
  <si>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</si>
  <si>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</si>
  <si>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</si>
  <si>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</si>
  <si>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</si>
  <si>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</si>
  <si>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</si>
  <si>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</si>
  <si>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</si>
  <si>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</si>
  <si>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</si>
  <si>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</si>
  <si>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</si>
  <si>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</si>
  <si>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</si>
  <si>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</si>
  <si>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</si>
  <si>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</si>
  <si>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</si>
  <si>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</si>
  <si>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</si>
  <si>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</si>
  <si>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</si>
  <si>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</si>
  <si>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</si>
  <si>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</si>
  <si>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</si>
  <si>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</si>
  <si>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</si>
  <si>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</si>
  <si>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</si>
  <si>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</si>
  <si>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</si>
  <si>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</si>
  <si>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</si>
  <si>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</si>
  <si>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</si>
  <si>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</si>
  <si>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</si>
  <si>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</si>
  <si>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</si>
  <si>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</si>
  <si>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</si>
  <si>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</si>
  <si>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</si>
  <si>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</si>
  <si>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</si>
  <si>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</si>
  <si>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</si>
  <si>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</si>
  <si>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</si>
  <si>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</si>
  <si>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</si>
  <si>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</si>
  <si>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</si>
  <si>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</si>
  <si>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</si>
  <si>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</si>
  <si>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</si>
  <si>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</si>
  <si>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</si>
  <si>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</si>
  <si>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</si>
  <si>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</si>
  <si>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</si>
  <si>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</si>
  <si>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</si>
  <si>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</si>
  <si>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</si>
  <si>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</si>
  <si>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</si>
  <si>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</si>
  <si>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</si>
  <si>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</si>
  <si>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</si>
  <si>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</si>
  <si>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</si>
  <si>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</si>
  <si>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</si>
  <si>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</si>
  <si>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</si>
  <si>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</si>
  <si>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</si>
  <si>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</si>
  <si>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</si>
  <si>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</si>
  <si>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</si>
  <si>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</si>
  <si>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</si>
  <si>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</si>
  <si>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</si>
  <si>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</si>
  <si>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</si>
  <si>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</si>
  <si>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</si>
  <si>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</si>
  <si>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</si>
  <si>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</si>
  <si>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</si>
  <si>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</si>
  <si>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</si>
  <si>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</si>
  <si>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</si>
  <si>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</si>
  <si>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</si>
  <si>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</si>
  <si>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</si>
  <si>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</si>
  <si>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</si>
  <si>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</si>
  <si>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</si>
  <si>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</si>
  <si>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</si>
  <si>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</si>
  <si>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</si>
  <si>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</si>
  <si>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</si>
  <si>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</si>
  <si>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</si>
  <si>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</si>
  <si>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</si>
  <si>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</si>
  <si>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</si>
  <si>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</si>
  <si>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</si>
  <si>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</si>
  <si>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</si>
  <si>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</si>
  <si>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</si>
  <si>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</si>
  <si>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</si>
  <si>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</si>
  <si>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</si>
  <si>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</si>
  <si>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</si>
  <si>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</si>
  <si>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</si>
  <si>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</si>
  <si>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</si>
  <si>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</si>
  <si>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</si>
  <si>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</si>
  <si>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</si>
  <si>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</si>
  <si>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</si>
  <si>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</si>
  <si>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</si>
  <si>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</si>
  <si>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</si>
  <si>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</si>
  <si>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</si>
  <si>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</si>
  <si>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</si>
  <si>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</si>
  <si>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</si>
  <si>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</si>
  <si>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</si>
  <si>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</si>
  <si>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</si>
  <si>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</si>
  <si>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</si>
  <si>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</si>
  <si>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</si>
  <si>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</si>
  <si>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</si>
  <si>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</si>
  <si>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</si>
  <si>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</si>
  <si>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</si>
  <si>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</si>
  <si>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</si>
  <si>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</si>
  <si>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</si>
  <si>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</si>
  <si>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</si>
  <si>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</si>
  <si>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</si>
  <si>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</si>
  <si>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</si>
  <si>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</si>
  <si>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</si>
  <si>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</si>
  <si>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</si>
  <si>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</si>
  <si>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</si>
  <si>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</si>
  <si>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</si>
  <si>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</si>
  <si>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</si>
  <si>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</si>
  <si>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</si>
  <si>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</si>
  <si>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</si>
  <si>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</si>
  <si>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</si>
  <si>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</si>
  <si>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</si>
  <si>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</si>
  <si>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</si>
  <si>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</si>
  <si>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</si>
  <si>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</si>
  <si>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</si>
  <si>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</si>
  <si>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</si>
  <si>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</si>
  <si>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</si>
  <si>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</si>
  <si>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</si>
  <si>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</si>
  <si>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</si>
  <si>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</si>
  <si>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</si>
  <si>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</si>
  <si>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</si>
  <si>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</si>
  <si>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</si>
  <si>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</si>
  <si>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</si>
  <si>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</si>
  <si>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</si>
  <si>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</si>
  <si>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</si>
  <si>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</si>
  <si>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</si>
  <si>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</si>
  <si>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</si>
  <si>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</si>
  <si>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</si>
  <si>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</si>
  <si>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</si>
  <si>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</si>
  <si>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</si>
  <si>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</si>
  <si>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</si>
  <si>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</si>
  <si>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</si>
  <si>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</si>
  <si>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</si>
  <si>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</si>
  <si>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</si>
  <si>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</si>
  <si>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</si>
  <si>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</si>
  <si>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</si>
  <si>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</si>
  <si>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</si>
  <si>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</si>
  <si>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</si>
  <si>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</si>
  <si>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</si>
  <si>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</si>
  <si>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</si>
  <si>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</si>
  <si>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</si>
  <si>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</si>
  <si>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</si>
  <si>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</si>
  <si>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</si>
  <si>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</si>
  <si>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</si>
  <si>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</si>
  <si>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</si>
  <si>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</si>
  <si>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</si>
  <si>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</si>
  <si>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</si>
  <si>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</si>
  <si>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</si>
  <si>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</si>
  <si>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</si>
  <si>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</si>
  <si>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</si>
  <si>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</si>
  <si>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</si>
  <si>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</si>
  <si>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</si>
  <si>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</si>
  <si>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</si>
  <si>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</si>
  <si>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</si>
  <si>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</si>
  <si>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</si>
  <si>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</si>
  <si>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</si>
  <si>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</si>
  <si>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</si>
  <si>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</si>
  <si>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</si>
  <si>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</si>
  <si>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</si>
  <si>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</si>
  <si>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</si>
  <si>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</si>
  <si>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</si>
  <si>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</si>
  <si>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</si>
  <si>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</si>
  <si>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</si>
  <si>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</si>
  <si>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</si>
  <si>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</si>
  <si>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</si>
  <si>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</si>
  <si>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</si>
  <si>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</si>
  <si>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</si>
  <si>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</si>
  <si>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</si>
  <si>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</si>
  <si>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</si>
  <si>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</si>
  <si>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</si>
  <si>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</si>
  <si>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</si>
  <si>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</si>
  <si>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</si>
  <si>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</si>
  <si>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</si>
  <si>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</si>
  <si>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</si>
  <si>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</si>
  <si>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</si>
  <si>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</si>
  <si>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</si>
  <si>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</si>
  <si>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</si>
  <si>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</si>
  <si>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</si>
  <si>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</si>
  <si>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</si>
  <si>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</si>
  <si>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</si>
  <si>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</si>
  <si>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</si>
  <si>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</si>
  <si>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</si>
  <si>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</si>
  <si>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</si>
  <si>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</si>
  <si>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</si>
  <si>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</si>
  <si>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</si>
  <si>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</si>
  <si>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</si>
  <si>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</si>
  <si>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</si>
  <si>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</si>
  <si>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</si>
  <si>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</si>
  <si>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</si>
  <si>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</si>
  <si>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</si>
  <si>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</si>
  <si>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</si>
  <si>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</si>
  <si>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</si>
  <si>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</si>
  <si>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</si>
  <si>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</si>
  <si>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</si>
  <si>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</si>
  <si>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</si>
  <si>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</si>
  <si>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</si>
  <si>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</si>
  <si>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</si>
  <si>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</si>
  <si>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</si>
  <si>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</si>
  <si>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</si>
  <si>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</si>
  <si>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</si>
  <si>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</si>
  <si>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</si>
  <si>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</si>
  <si>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</si>
  <si>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</si>
  <si>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</si>
  <si>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</si>
  <si>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</si>
  <si>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</si>
  <si>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</si>
  <si>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</si>
  <si>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</si>
  <si>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</si>
  <si>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</si>
  <si>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</si>
  <si>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</si>
  <si>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</si>
  <si>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</si>
  <si>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</si>
  <si>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</si>
  <si>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</si>
  <si>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</si>
  <si>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</si>
  <si>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</si>
  <si>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</si>
  <si>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</si>
  <si>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</si>
  <si>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</si>
  <si>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</si>
  <si>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</si>
  <si>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</si>
  <si>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</si>
  <si>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</si>
  <si>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</si>
  <si>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</si>
  <si>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</si>
  <si>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</si>
  <si>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</si>
  <si>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</si>
  <si>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</si>
  <si>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</si>
  <si>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</si>
  <si>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</si>
  <si>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</si>
  <si>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</si>
  <si>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</si>
  <si>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</si>
  <si>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</si>
  <si>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</si>
  <si>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</si>
  <si>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</si>
  <si>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</si>
  <si>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</si>
  <si>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</si>
  <si>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</si>
  <si>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</si>
  <si>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</si>
  <si>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</si>
  <si>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</si>
  <si>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</si>
  <si>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</si>
  <si>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</si>
  <si>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</si>
  <si>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</si>
  <si>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</si>
  <si>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</si>
  <si>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</si>
  <si>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</si>
  <si>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</si>
  <si>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</si>
  <si>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</si>
  <si>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</si>
  <si>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</si>
  <si>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</si>
  <si>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</si>
  <si>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</si>
  <si>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</si>
  <si>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</si>
  <si>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</si>
  <si>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</si>
  <si>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</si>
  <si>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</si>
  <si>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</si>
  <si>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</si>
  <si>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</si>
  <si>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</si>
  <si>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</si>
  <si>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</si>
  <si>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</si>
  <si>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</si>
  <si>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</si>
  <si>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</si>
  <si>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</si>
  <si>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</si>
  <si>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</si>
  <si>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</si>
  <si>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</si>
  <si>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</si>
  <si>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</si>
  <si>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</si>
  <si>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</si>
  <si>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</si>
  <si>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</si>
  <si>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</si>
  <si>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</si>
  <si>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</si>
  <si>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</si>
  <si>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</si>
  <si>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</si>
  <si>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</si>
  <si>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</si>
  <si>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</si>
  <si>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</si>
  <si>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</si>
  <si>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</si>
  <si>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</si>
  <si>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</si>
  <si>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</si>
  <si>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</si>
  <si>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</si>
  <si>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</si>
  <si>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</si>
  <si>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</si>
  <si>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</si>
  <si>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</si>
  <si>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</si>
  <si>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</si>
  <si>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</si>
  <si>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</si>
  <si>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</si>
  <si>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</si>
  <si>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</si>
  <si>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</si>
  <si>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</si>
  <si>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</si>
  <si>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</si>
  <si>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</si>
  <si>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</si>
  <si>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</si>
  <si>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</si>
  <si>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</si>
  <si>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</si>
  <si>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</si>
  <si>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</si>
  <si>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</si>
  <si>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</si>
  <si>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</si>
  <si>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</si>
  <si>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</si>
  <si>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</si>
  <si>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</si>
  <si>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</si>
  <si>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</si>
  <si>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</si>
  <si>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</si>
  <si>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</si>
  <si>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</si>
  <si>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</si>
  <si>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</si>
  <si>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</si>
  <si>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</si>
  <si>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</si>
  <si>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</si>
  <si>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</si>
  <si>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</si>
  <si>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</si>
  <si>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</si>
  <si>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</si>
  <si>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</si>
  <si>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</si>
  <si>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</si>
  <si>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</si>
  <si>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</si>
  <si>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</si>
  <si>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</si>
  <si>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</si>
  <si>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</si>
  <si>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</si>
  <si>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</si>
  <si>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</si>
  <si>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</si>
  <si>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</si>
  <si>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</si>
  <si>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</si>
  <si>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</si>
  <si>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</si>
  <si>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</si>
  <si>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</si>
  <si>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</si>
  <si>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</si>
  <si>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</si>
  <si>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</si>
  <si>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</si>
  <si>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</si>
  <si>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</si>
  <si>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</si>
  <si>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</si>
  <si>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</si>
  <si>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</si>
  <si>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</si>
  <si>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</si>
  <si>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</si>
  <si>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</si>
  <si>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</si>
  <si>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</si>
  <si>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</si>
  <si>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</si>
  <si>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</si>
  <si>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</si>
  <si>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</si>
  <si>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</si>
  <si>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</si>
  <si>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</si>
  <si>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</si>
  <si>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</si>
  <si>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</si>
  <si>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</si>
  <si>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</si>
  <si>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</si>
  <si>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</si>
  <si>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</si>
  <si>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</si>
  <si>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</si>
  <si>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</si>
  <si>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</si>
  <si>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</si>
  <si>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</si>
  <si>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</si>
  <si>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</si>
  <si>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</si>
  <si>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</si>
  <si>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</si>
  <si>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</si>
  <si>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</si>
  <si>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</si>
  <si>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</si>
  <si>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</si>
  <si>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</si>
  <si>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</si>
  <si>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</si>
  <si>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</si>
  <si>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</si>
  <si>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</si>
  <si>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</si>
  <si>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</si>
  <si>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</si>
  <si>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</si>
  <si>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</si>
  <si>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</si>
  <si>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</si>
  <si>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</si>
  <si>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</si>
  <si>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</si>
  <si>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</si>
  <si>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</si>
  <si>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</si>
  <si>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</si>
  <si>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</si>
  <si>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</si>
  <si>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</si>
  <si>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</si>
  <si>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</si>
  <si>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</si>
  <si>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</si>
  <si>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</si>
  <si>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</si>
  <si>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</si>
  <si>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</si>
  <si>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</si>
  <si>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</si>
  <si>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</si>
  <si>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</si>
  <si>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</si>
  <si>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</si>
  <si>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</si>
  <si>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</si>
  <si>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</si>
  <si>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</si>
  <si>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</si>
  <si>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</si>
  <si>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</si>
  <si>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</si>
  <si>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</si>
  <si>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</si>
  <si>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</si>
  <si>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</si>
  <si>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</si>
  <si>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</si>
  <si>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</si>
  <si>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</si>
  <si>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</si>
  <si>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</si>
  <si>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</si>
  <si>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</si>
  <si>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</si>
  <si>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</si>
  <si>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</si>
  <si>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</si>
  <si>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</si>
  <si>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</si>
  <si>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</si>
  <si>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</si>
  <si>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</si>
  <si>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</si>
  <si>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</si>
  <si>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</si>
  <si>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</si>
  <si>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</si>
  <si>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</si>
  <si>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</si>
  <si>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</si>
  <si>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</si>
  <si>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</si>
  <si>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</si>
  <si>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</si>
  <si>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</si>
  <si>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</si>
  <si>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</si>
  <si>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</si>
  <si>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</si>
  <si>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</si>
  <si>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</si>
  <si>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</si>
  <si>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</si>
  <si>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</si>
  <si>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</si>
  <si>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</si>
  <si>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</si>
  <si>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</si>
  <si>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</si>
  <si>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</si>
  <si>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</si>
  <si>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</si>
  <si>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</si>
  <si>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</si>
  <si>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</si>
  <si>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</si>
  <si>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</si>
  <si>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</si>
  <si>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</si>
  <si>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</si>
  <si>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</si>
  <si>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</si>
  <si>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</si>
  <si>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</si>
  <si>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</si>
  <si>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</si>
  <si>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</si>
  <si>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</si>
  <si>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</si>
  <si>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</si>
  <si>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</si>
  <si>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</si>
  <si>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</si>
  <si>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</si>
  <si>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</si>
  <si>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</si>
  <si>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</si>
  <si>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</si>
  <si>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</si>
  <si>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</si>
  <si>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</si>
  <si>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</si>
  <si>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</si>
  <si>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</si>
  <si>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</si>
  <si>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</si>
  <si>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</si>
  <si>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</si>
  <si>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</si>
  <si>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</si>
  <si>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</si>
  <si>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</si>
  <si>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</si>
  <si>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</si>
  <si>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</si>
  <si>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</si>
  <si>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</si>
  <si>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</si>
  <si>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</si>
  <si>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</si>
  <si>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</si>
  <si>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</si>
  <si>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</si>
  <si>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</si>
  <si>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</si>
  <si>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</si>
  <si>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</si>
  <si>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</si>
  <si>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</si>
  <si>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</si>
  <si>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</si>
  <si>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</si>
  <si>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</si>
  <si>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</si>
  <si>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</si>
  <si>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</si>
  <si>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</si>
  <si>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</si>
  <si>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</si>
  <si>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</si>
  <si>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</si>
  <si>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</si>
  <si>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</si>
  <si>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</si>
  <si>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</si>
  <si>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</si>
  <si>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</si>
  <si>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</si>
  <si>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</si>
  <si>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</si>
  <si>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</si>
  <si>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</si>
  <si>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</si>
  <si>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</si>
  <si>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</si>
  <si>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</si>
  <si>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</si>
  <si>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</si>
  <si>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</si>
  <si>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</si>
  <si>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</si>
  <si>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</si>
  <si>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</si>
  <si>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</si>
  <si>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</si>
  <si>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</si>
  <si>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</si>
  <si>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</si>
  <si>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</si>
  <si>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</si>
  <si>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</si>
  <si>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</si>
  <si>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</si>
  <si>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</si>
  <si>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</si>
  <si>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</si>
  <si>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</si>
  <si>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</si>
  <si>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</si>
  <si>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</si>
  <si>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</si>
  <si>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</si>
  <si>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</si>
  <si>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</si>
  <si>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</si>
  <si>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</si>
  <si>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</si>
  <si>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</si>
  <si>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</si>
  <si>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</si>
  <si>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</si>
  <si>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</si>
  <si>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</si>
  <si>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</si>
  <si>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</si>
  <si>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</si>
  <si>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</si>
  <si>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</si>
  <si>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</si>
  <si>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</si>
  <si>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</si>
  <si>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</si>
  <si>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</si>
  <si>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</si>
  <si>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</si>
  <si>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</si>
  <si>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</si>
  <si>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</si>
  <si>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</si>
  <si>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</si>
  <si>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</si>
  <si>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</si>
  <si>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</si>
  <si>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</si>
  <si>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</si>
  <si>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</si>
  <si>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</si>
  <si>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</si>
  <si>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</si>
  <si>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</si>
  <si>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</si>
  <si>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</si>
  <si>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</si>
  <si>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</si>
  <si>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</si>
  <si>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</si>
  <si>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</si>
  <si>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</si>
  <si>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</si>
  <si>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</si>
  <si>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</si>
  <si>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</si>
  <si>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</si>
  <si>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</si>
  <si>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</si>
  <si>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</si>
  <si>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</si>
  <si>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</si>
  <si>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</si>
  <si>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</si>
  <si>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</si>
  <si>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</si>
  <si>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</si>
  <si>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</si>
  <si>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</si>
  <si>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</si>
  <si>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</si>
  <si>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</si>
  <si>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</si>
  <si>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</si>
  <si>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</si>
  <si>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</si>
  <si>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</si>
  <si>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</si>
  <si>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</si>
  <si>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</si>
  <si>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</si>
  <si>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</si>
  <si>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</si>
  <si>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</si>
  <si>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</si>
  <si>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</si>
  <si>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</si>
  <si>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</si>
  <si>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</si>
  <si>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</si>
  <si>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</si>
  <si>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</si>
  <si>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</si>
  <si>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</si>
  <si>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</si>
  <si>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</si>
  <si>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</si>
  <si>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</si>
  <si>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</si>
  <si>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</si>
  <si>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</si>
  <si>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</si>
  <si>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</si>
  <si>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</si>
  <si>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</si>
  <si>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</si>
  <si>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</si>
  <si>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</si>
  <si>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</si>
  <si>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</si>
  <si>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</si>
  <si>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</si>
  <si>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</si>
  <si>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</si>
  <si>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</si>
  <si>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</si>
  <si>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</si>
  <si>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</si>
  <si>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</si>
  <si>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</si>
  <si>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</si>
  <si>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</si>
  <si>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</si>
  <si>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</si>
  <si>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</si>
  <si>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</si>
  <si>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</si>
  <si>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</si>
  <si>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</si>
  <si>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</si>
  <si>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</si>
  <si>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</si>
  <si>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</si>
  <si>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</si>
  <si>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</si>
  <si>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</si>
  <si>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</si>
  <si>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</si>
  <si>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</si>
  <si>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</si>
  <si>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</si>
  <si>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</si>
  <si>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</si>
  <si>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</si>
  <si>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</si>
  <si>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</si>
  <si>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</si>
  <si>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</si>
  <si>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</si>
  <si>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</si>
  <si>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</si>
  <si>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</si>
  <si>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</si>
  <si>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</si>
  <si>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</si>
  <si>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</si>
  <si>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</si>
  <si>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</si>
  <si>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</si>
  <si>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</si>
  <si>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</si>
  <si>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</si>
  <si>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</si>
  <si>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</si>
  <si>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</si>
  <si>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</si>
  <si>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</si>
  <si>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</si>
  <si>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</si>
  <si>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</si>
  <si>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</si>
  <si>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</si>
  <si>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</si>
  <si>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</si>
  <si>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</si>
  <si>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</si>
  <si>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</si>
  <si>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</si>
  <si>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</si>
  <si>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</si>
  <si>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</si>
  <si>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</si>
  <si>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</si>
  <si>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</si>
  <si>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</si>
  <si>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</si>
  <si>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</si>
  <si>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</si>
  <si>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</si>
  <si>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</si>
  <si>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</si>
  <si>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</si>
  <si>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</si>
  <si>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</si>
  <si>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</si>
  <si>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</si>
  <si>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</si>
  <si>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</si>
  <si>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</si>
  <si>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</si>
  <si>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</si>
  <si>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</si>
  <si>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</si>
  <si>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</si>
  <si>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</si>
  <si>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</si>
  <si>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</si>
  <si>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</si>
  <si>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</si>
  <si>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</si>
  <si>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</si>
  <si>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</si>
  <si>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</si>
  <si>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</si>
  <si>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</si>
  <si>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</si>
  <si>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</si>
  <si>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</si>
  <si>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</si>
  <si>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</si>
  <si>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</si>
  <si>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</si>
  <si>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</si>
  <si>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</si>
  <si>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</si>
  <si>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</si>
  <si>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</si>
  <si>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</si>
  <si>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</si>
  <si>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</si>
  <si>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</si>
  <si>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</si>
  <si>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</si>
  <si>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</si>
  <si>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</si>
  <si>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</si>
  <si>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</si>
  <si>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</si>
  <si>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</si>
  <si>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</si>
  <si>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</si>
  <si>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</si>
  <si>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</si>
  <si>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</si>
  <si>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</si>
  <si>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</si>
  <si>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</si>
  <si>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</si>
  <si>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</si>
  <si>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</si>
  <si>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</si>
  <si>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</si>
  <si>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</si>
  <si>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</si>
  <si>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</si>
  <si>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</si>
  <si>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</si>
  <si>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</si>
  <si>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</si>
  <si>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</si>
  <si>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</si>
  <si>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</si>
  <si>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</si>
  <si>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</si>
  <si>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</si>
  <si>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</si>
  <si>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</si>
  <si>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</si>
  <si>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</si>
  <si>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</si>
  <si>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</si>
  <si>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</si>
  <si>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</si>
  <si>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</si>
  <si>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</si>
  <si>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</si>
  <si>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</si>
  <si>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</si>
  <si>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</si>
  <si>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</si>
  <si>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</si>
  <si>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</si>
  <si>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</si>
  <si>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</si>
  <si>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</si>
  <si>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</si>
  <si>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</si>
  <si>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</si>
  <si>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</si>
  <si>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</si>
  <si>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</si>
  <si>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</si>
  <si>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</si>
  <si>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</si>
  <si>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</si>
  <si>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</si>
  <si>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</si>
  <si>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</si>
  <si>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</si>
  <si>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</si>
  <si>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</si>
  <si>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</si>
  <si>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</si>
  <si>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</si>
  <si>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</si>
  <si>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</si>
  <si>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</si>
  <si>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</si>
  <si>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</si>
  <si>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</si>
  <si>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</si>
  <si>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</si>
  <si>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</si>
  <si>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</si>
  <si>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</si>
  <si>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</si>
  <si>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</si>
  <si>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</si>
  <si>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</si>
  <si>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</si>
  <si>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</si>
  <si>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</si>
  <si>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</si>
  <si>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</si>
  <si>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</si>
  <si>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</si>
  <si>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</si>
  <si>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</si>
  <si>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</si>
  <si>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</si>
  <si>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</si>
  <si>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</si>
  <si>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</si>
  <si>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</si>
  <si>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</si>
  <si>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</si>
  <si>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</si>
  <si>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</si>
  <si>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</si>
  <si>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</si>
  <si>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</si>
  <si>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</si>
  <si>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</si>
  <si>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</si>
  <si>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</si>
  <si>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</si>
  <si>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</si>
  <si>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</si>
  <si>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</si>
  <si>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</si>
  <si>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</si>
  <si>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</si>
  <si>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</si>
  <si>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</si>
  <si>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</si>
  <si>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</si>
  <si>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</si>
  <si>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</si>
  <si>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</si>
  <si>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</si>
  <si>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</si>
  <si>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</si>
  <si>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</si>
  <si>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</si>
  <si>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</si>
  <si>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</si>
  <si>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</si>
  <si>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</si>
  <si>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</si>
  <si>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</si>
  <si>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</si>
  <si>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</si>
  <si>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</si>
  <si>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</si>
  <si>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</si>
  <si>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</si>
  <si>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</si>
  <si>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</si>
  <si>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</si>
  <si>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</si>
  <si>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</si>
  <si>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</si>
  <si>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</si>
  <si>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</si>
  <si>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</si>
  <si>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</si>
  <si>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</si>
  <si>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</si>
  <si>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</si>
  <si>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</si>
  <si>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</si>
  <si>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</si>
  <si>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</si>
  <si>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</si>
  <si>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</si>
  <si>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</si>
  <si>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</si>
  <si>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</si>
  <si>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</si>
  <si>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</si>
  <si>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</si>
  <si>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</si>
  <si>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</si>
  <si>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</si>
  <si>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</si>
  <si>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</si>
  <si>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</si>
  <si>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</si>
  <si>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</si>
  <si>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</si>
  <si>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</si>
  <si>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</si>
  <si>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</si>
  <si>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</si>
  <si>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</si>
  <si>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</si>
  <si>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</si>
  <si>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</si>
  <si>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</si>
  <si>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</si>
  <si>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</si>
  <si>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</si>
  <si>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</si>
  <si>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</si>
  <si>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</si>
  <si>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</si>
  <si>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</si>
  <si>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</si>
  <si>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</si>
  <si>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</si>
  <si>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</si>
  <si>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</si>
  <si>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</si>
  <si>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</si>
  <si>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</si>
  <si>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</si>
  <si>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</si>
  <si>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</si>
  <si>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</si>
  <si>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</si>
  <si>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</si>
  <si>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</si>
  <si>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</si>
  <si>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</si>
  <si>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</si>
  <si>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</si>
  <si>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</si>
  <si>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</si>
  <si>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</si>
  <si>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</si>
  <si>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</si>
  <si>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</si>
  <si>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</si>
  <si>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</si>
  <si>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</si>
  <si>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</si>
  <si>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</si>
  <si>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</si>
  <si>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</si>
  <si>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</si>
  <si>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</si>
  <si>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</si>
  <si>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</si>
  <si>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</si>
  <si>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</si>
  <si>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</si>
  <si>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</si>
  <si>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</si>
  <si>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</si>
  <si>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</si>
  <si>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</si>
  <si>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</si>
  <si>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</si>
  <si>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</si>
  <si>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</si>
  <si>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</si>
  <si>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</si>
  <si>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</si>
  <si>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</si>
  <si>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</si>
  <si>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</si>
  <si>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</si>
  <si>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</si>
  <si>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</si>
  <si>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</si>
  <si>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</si>
  <si>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</si>
  <si>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</si>
  <si>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</si>
  <si>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</si>
  <si>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</si>
  <si>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</si>
  <si>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</si>
  <si>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</si>
  <si>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</si>
  <si>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</si>
  <si>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</si>
  <si>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</si>
  <si>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</si>
  <si>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</si>
  <si>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</si>
  <si>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</si>
  <si>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</si>
  <si>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</si>
  <si>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</si>
  <si>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</si>
  <si>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</si>
  <si>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</si>
  <si>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</si>
  <si>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</si>
  <si>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</si>
  <si>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</si>
  <si>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</si>
  <si>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</si>
  <si>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</si>
  <si>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</si>
  <si>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</si>
  <si>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</si>
  <si>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</si>
  <si>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</si>
  <si>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</si>
  <si>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</si>
  <si>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</si>
  <si>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</si>
  <si>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</si>
  <si>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</si>
  <si>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</si>
  <si>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</si>
  <si>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</si>
  <si>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</si>
  <si>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</si>
  <si>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</si>
  <si>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</si>
  <si>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</si>
  <si>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</si>
  <si>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</si>
  <si>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</si>
  <si>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</si>
  <si>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</si>
  <si>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</si>
  <si>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</si>
  <si>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</si>
  <si>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</si>
  <si>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</si>
  <si>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</si>
  <si>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</si>
  <si>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</si>
  <si>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</si>
  <si>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</si>
  <si>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</si>
  <si>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</si>
  <si>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</si>
  <si>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</si>
  <si>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</si>
  <si>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</si>
  <si>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</si>
  <si>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</si>
  <si>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</si>
  <si>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</si>
  <si>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</si>
  <si>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</si>
  <si>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</si>
  <si>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</si>
  <si>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</si>
  <si>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</si>
  <si>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</si>
  <si>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</si>
  <si>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</si>
  <si>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</si>
  <si>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</si>
  <si>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</si>
  <si>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</si>
  <si>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</si>
  <si>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</si>
  <si>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</si>
  <si>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</si>
  <si>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</si>
  <si>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</si>
  <si>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</si>
  <si>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</si>
  <si>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</si>
  <si>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</si>
  <si>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</si>
  <si>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</si>
  <si>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</si>
  <si>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</si>
  <si>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</si>
  <si>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</si>
  <si>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</si>
  <si>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</si>
  <si>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</si>
  <si>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</si>
  <si>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</si>
  <si>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</si>
  <si>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</si>
  <si>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</si>
  <si>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</si>
  <si>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</si>
  <si>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</si>
  <si>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</si>
  <si>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</si>
  <si>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</si>
  <si>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</si>
  <si>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</si>
  <si>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</si>
  <si>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</si>
  <si>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</si>
  <si>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</si>
  <si>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</si>
  <si>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</si>
  <si>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</si>
  <si>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</si>
  <si>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</si>
  <si>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</si>
  <si>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</si>
  <si>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</si>
  <si>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</si>
  <si>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</si>
  <si>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</si>
  <si>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</si>
  <si>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</si>
  <si>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</si>
  <si>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</si>
  <si>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</si>
  <si>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</si>
  <si>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</si>
  <si>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</si>
  <si>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</si>
  <si>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</si>
  <si>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</si>
  <si>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</si>
  <si>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</si>
  <si>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</si>
  <si>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</si>
  <si>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</si>
  <si>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</si>
  <si>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</si>
  <si>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</si>
  <si>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</si>
  <si>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</si>
  <si>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</si>
  <si>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</si>
  <si>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</si>
  <si>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</si>
  <si>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</si>
  <si>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</si>
  <si>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</si>
  <si>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</si>
  <si>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</si>
  <si>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</si>
  <si>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</si>
  <si>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</si>
  <si>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</si>
  <si>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</si>
  <si>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</si>
  <si>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</si>
  <si>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</si>
  <si>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</si>
  <si>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</si>
  <si>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</si>
  <si>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</si>
  <si>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</si>
  <si>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</si>
  <si>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</si>
  <si>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</si>
  <si>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</si>
  <si>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</si>
  <si>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</si>
  <si>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</si>
  <si>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</si>
  <si>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</si>
  <si>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</si>
  <si>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</si>
  <si>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</si>
  <si>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</si>
  <si>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</si>
  <si>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</si>
  <si>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</si>
  <si>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</si>
  <si>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</si>
  <si>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</si>
  <si>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</si>
  <si>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</si>
  <si>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</si>
  <si>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</si>
  <si>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</si>
  <si>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</si>
  <si>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</si>
  <si>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</si>
  <si>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</si>
  <si>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</si>
  <si>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</si>
  <si>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</si>
  <si>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</si>
  <si>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</si>
  <si>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</si>
  <si>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</si>
  <si>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</si>
  <si>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</si>
  <si>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</si>
  <si>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</si>
  <si>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</si>
  <si>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</si>
  <si>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</si>
  <si>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</si>
  <si>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</si>
  <si>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</si>
  <si>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</si>
  <si>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</si>
  <si>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</si>
  <si>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</si>
  <si>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</si>
  <si>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</si>
  <si>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</si>
  <si>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</si>
  <si>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</si>
  <si>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</si>
  <si>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</si>
  <si>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</si>
  <si>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</si>
  <si>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</si>
  <si>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</si>
  <si>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</si>
  <si>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</si>
  <si>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</si>
  <si>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</si>
  <si>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</si>
  <si>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</si>
  <si>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</si>
  <si>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</si>
  <si>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</si>
  <si>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</si>
  <si>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</si>
  <si>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</si>
  <si>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</si>
  <si>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</si>
  <si>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</si>
  <si>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</si>
  <si>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</si>
  <si>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</si>
  <si>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</si>
  <si>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</si>
  <si>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</si>
  <si>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</si>
  <si>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</si>
  <si>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</si>
  <si>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</si>
  <si>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</si>
  <si>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</si>
  <si>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</si>
  <si>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</si>
  <si>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</si>
  <si>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</si>
  <si>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</si>
  <si>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</si>
  <si>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</si>
  <si>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</si>
  <si>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</si>
  <si>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</si>
  <si>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</si>
  <si>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</si>
  <si>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</si>
  <si>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</si>
  <si>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</si>
  <si>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</si>
  <si>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</si>
  <si>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</si>
  <si>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</si>
  <si>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</si>
  <si>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</si>
  <si>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</si>
  <si>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</si>
  <si>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</si>
  <si>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</si>
  <si>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</si>
  <si>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</si>
  <si>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</si>
  <si>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</si>
  <si>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</si>
  <si>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</si>
  <si>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</si>
  <si>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</si>
  <si>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</si>
  <si>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</si>
  <si>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</si>
  <si>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</si>
  <si>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</si>
  <si>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</si>
  <si>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</si>
  <si>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</si>
  <si>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</si>
  <si>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</si>
  <si>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</si>
  <si>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</si>
  <si>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</si>
  <si>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</si>
  <si>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</si>
  <si>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</si>
  <si>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</si>
  <si>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</si>
  <si>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</si>
  <si>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</si>
  <si>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</si>
  <si>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</si>
  <si>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</si>
  <si>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</si>
  <si>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</si>
  <si>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</si>
  <si>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</si>
  <si>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</si>
  <si>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</si>
  <si>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</si>
  <si>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</si>
  <si>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</si>
  <si>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</si>
  <si>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</si>
  <si>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</si>
  <si>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</si>
  <si>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</si>
  <si>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</si>
  <si>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</si>
  <si>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</si>
  <si>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</si>
  <si>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</si>
  <si>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</si>
  <si>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</si>
  <si>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</si>
  <si>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</si>
  <si>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</si>
  <si>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</si>
  <si>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</si>
  <si>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</si>
  <si>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</si>
  <si>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</si>
  <si>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</si>
  <si>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</si>
  <si>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</si>
  <si>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</si>
  <si>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</si>
  <si>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</si>
  <si>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</si>
  <si>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</si>
  <si>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</si>
  <si>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</si>
  <si>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</si>
  <si>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</si>
  <si>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</si>
  <si>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</si>
  <si>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</si>
  <si>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</si>
  <si>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</si>
  <si>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</si>
  <si>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</si>
  <si>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</si>
  <si>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</si>
  <si>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</si>
  <si>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</si>
  <si>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</si>
  <si>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</si>
  <si>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</si>
  <si>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</si>
  <si>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</si>
  <si>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</si>
  <si>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</si>
  <si>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</si>
  <si>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</si>
  <si>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</si>
  <si>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</si>
  <si>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</si>
  <si>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</si>
  <si>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</si>
  <si>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</si>
  <si>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</si>
  <si>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</si>
  <si>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</si>
  <si>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</si>
  <si>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</si>
  <si>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</si>
  <si>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</si>
  <si>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</si>
  <si>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</si>
  <si>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</si>
  <si>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</si>
  <si>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</si>
  <si>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</si>
  <si>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</si>
  <si>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</si>
  <si>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</si>
  <si>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</si>
  <si>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</si>
  <si>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</si>
  <si>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</si>
  <si>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</si>
  <si>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</si>
  <si>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</si>
  <si>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</si>
  <si>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</si>
  <si>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</si>
  <si>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</si>
  <si>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</si>
  <si>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</si>
  <si>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</si>
  <si>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</si>
  <si>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</si>
  <si>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</si>
  <si>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</si>
  <si>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</si>
  <si>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</si>
  <si>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</si>
  <si>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</si>
  <si>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</si>
  <si>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</si>
  <si>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</si>
  <si>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</si>
  <si>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</si>
  <si>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</si>
  <si>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</si>
  <si>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</si>
  <si>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</si>
  <si>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</si>
  <si>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</si>
  <si>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</si>
  <si>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</si>
  <si>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</si>
  <si>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</si>
  <si>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</si>
  <si>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</si>
  <si>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</si>
  <si>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</si>
  <si>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</si>
  <si>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</si>
  <si>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</si>
  <si>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</si>
  <si>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</si>
  <si>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</si>
  <si>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</si>
  <si>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</si>
  <si>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</si>
  <si>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</si>
  <si>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</si>
  <si>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</si>
  <si>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</si>
  <si>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</si>
  <si>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</si>
  <si>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</si>
  <si>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</si>
  <si>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</si>
  <si>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</si>
  <si>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</si>
  <si>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</si>
  <si>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</si>
  <si>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</si>
  <si>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</si>
  <si>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</si>
  <si>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</si>
  <si>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</si>
  <si>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</si>
  <si>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</si>
  <si>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</si>
  <si>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</si>
  <si>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</si>
  <si>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</si>
  <si>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</si>
  <si>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</si>
  <si>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</si>
  <si>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</si>
  <si>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</si>
  <si>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</si>
  <si>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</si>
  <si>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</si>
  <si>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</si>
  <si>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</si>
  <si>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</si>
  <si>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</si>
  <si>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</si>
  <si>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</si>
  <si>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</si>
  <si>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</si>
  <si>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</si>
  <si>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</si>
  <si>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</si>
  <si>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</si>
  <si>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</si>
  <si>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</si>
  <si>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</si>
  <si>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</si>
  <si>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</si>
  <si>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</si>
  <si>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</si>
  <si>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</si>
  <si>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</si>
  <si>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</si>
  <si>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</si>
  <si>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</si>
  <si>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</si>
  <si>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</si>
  <si>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</si>
  <si>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</si>
  <si>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</si>
  <si>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</si>
  <si>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</si>
  <si>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</si>
  <si>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</si>
  <si>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</si>
  <si>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</si>
  <si>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</si>
  <si>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</si>
  <si>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</si>
  <si>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</si>
  <si>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</si>
  <si>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</si>
  <si>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</si>
  <si>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</si>
  <si>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</si>
  <si>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</si>
  <si>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</si>
  <si>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</si>
  <si>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</si>
  <si>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</si>
  <si>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</si>
  <si>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</si>
  <si>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</si>
  <si>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</si>
  <si>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</si>
  <si>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</si>
  <si>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</si>
  <si>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</si>
  <si>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</si>
  <si>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</si>
  <si>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</si>
  <si>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</si>
  <si>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</si>
  <si>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</si>
  <si>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</si>
  <si>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</si>
  <si>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</si>
  <si>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</si>
  <si>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</si>
  <si>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</si>
  <si>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</si>
  <si>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</si>
  <si>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</si>
  <si>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</si>
  <si>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</si>
  <si>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</si>
  <si>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</si>
  <si>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</si>
  <si>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</si>
  <si>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</si>
  <si>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</si>
  <si>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</si>
  <si>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</si>
  <si>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</si>
  <si>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</si>
  <si>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</si>
  <si>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</si>
  <si>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</si>
  <si>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</si>
  <si>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</si>
  <si>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</si>
  <si>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</si>
  <si>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</si>
  <si>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</si>
  <si>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</si>
  <si>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</si>
  <si>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</si>
  <si>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</si>
  <si>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</si>
  <si>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</si>
  <si>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</si>
  <si>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</si>
  <si>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</si>
  <si>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</si>
  <si>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</si>
  <si>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</si>
  <si>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</si>
  <si>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</si>
  <si>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</si>
  <si>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</si>
  <si>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</si>
  <si>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</si>
  <si>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</si>
  <si>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</si>
  <si>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</si>
  <si>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</si>
  <si>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</si>
  <si>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</si>
  <si>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</si>
  <si>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</si>
  <si>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</si>
  <si>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</si>
  <si>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</si>
  <si>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</si>
  <si>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</si>
  <si>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</si>
  <si>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</si>
  <si>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</si>
  <si>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</si>
  <si>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</si>
  <si>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</si>
  <si>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</si>
  <si>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</si>
  <si>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</si>
  <si>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</si>
  <si>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</si>
  <si>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</si>
  <si>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</si>
  <si>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</si>
  <si>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</si>
  <si>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</si>
  <si>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</si>
  <si>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</si>
  <si>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</si>
  <si>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</si>
  <si>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</si>
  <si>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</si>
  <si>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</si>
  <si>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</si>
  <si>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</si>
  <si>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</si>
  <si>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</si>
  <si>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</si>
  <si>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</si>
  <si>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</si>
  <si>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</si>
  <si>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</si>
  <si>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</si>
  <si>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</si>
  <si>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</si>
  <si>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</si>
  <si>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</si>
  <si>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</si>
  <si>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</si>
  <si>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</si>
  <si>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</si>
  <si>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</si>
  <si>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</si>
  <si>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</si>
  <si>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</si>
  <si>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</si>
  <si>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</si>
  <si>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</si>
  <si>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</si>
  <si>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</si>
  <si>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</si>
  <si>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</si>
  <si>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</si>
  <si>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</si>
  <si>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</si>
  <si>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</si>
  <si>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</si>
  <si>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</si>
  <si>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</si>
  <si>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</si>
  <si>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</si>
  <si>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</si>
  <si>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</si>
  <si>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</si>
  <si>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</si>
  <si>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</si>
  <si>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</si>
  <si>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</si>
  <si>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</si>
  <si>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</si>
  <si>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</si>
  <si>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</si>
  <si>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</si>
  <si>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</si>
  <si>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</si>
  <si>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</si>
  <si>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</si>
  <si>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</si>
  <si>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</si>
  <si>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</si>
  <si>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</si>
  <si>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</si>
  <si>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</si>
  <si>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</si>
  <si>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</si>
  <si>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</si>
  <si>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</si>
  <si>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</si>
  <si>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</si>
  <si>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</si>
  <si>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</si>
  <si>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</si>
  <si>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</si>
  <si>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</si>
  <si>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</si>
  <si>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</si>
  <si>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</si>
  <si>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</si>
  <si>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</si>
  <si>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</si>
  <si>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</si>
  <si>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</si>
  <si>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</si>
  <si>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</si>
  <si>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</si>
  <si>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</si>
  <si>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</si>
  <si>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</si>
  <si>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</si>
  <si>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</si>
  <si>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</si>
  <si>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</si>
  <si>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</si>
  <si>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</si>
  <si>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</si>
  <si>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</si>
  <si>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</si>
  <si>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</si>
  <si>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</si>
  <si>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</si>
  <si>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</si>
  <si>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</si>
  <si>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</si>
  <si>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</si>
  <si>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</si>
  <si>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</si>
  <si>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</si>
  <si>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</si>
  <si>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</si>
  <si>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</si>
  <si>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</si>
  <si>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</si>
  <si>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</si>
  <si>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</si>
  <si>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</si>
  <si>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</si>
  <si>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</si>
  <si>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</si>
  <si>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</si>
  <si>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</si>
  <si>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</si>
  <si>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</si>
  <si>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</si>
  <si>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</si>
  <si>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</si>
  <si>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</si>
  <si>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</si>
  <si>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</si>
  <si>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</si>
  <si>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</si>
  <si>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</si>
  <si>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</si>
  <si>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</si>
  <si>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</si>
  <si>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</si>
  <si>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</si>
  <si>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</si>
  <si>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</si>
  <si>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</si>
  <si>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</si>
  <si>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</si>
  <si>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</si>
  <si>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</si>
  <si>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</si>
  <si>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</si>
  <si>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</si>
  <si>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</si>
  <si>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</si>
  <si>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</si>
  <si>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</si>
  <si>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</si>
  <si>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</si>
  <si>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</si>
  <si>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</si>
  <si>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</si>
  <si>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</si>
  <si>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</si>
  <si>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</si>
  <si>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</si>
  <si>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</si>
  <si>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</si>
  <si>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</si>
  <si>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</si>
  <si>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</si>
  <si>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</si>
  <si>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</si>
  <si>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</si>
  <si>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</si>
  <si>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</si>
  <si>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</si>
  <si>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</si>
  <si>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</si>
  <si>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</si>
  <si>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</si>
  <si>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</si>
  <si>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</si>
  <si>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</si>
  <si>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</si>
  <si>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</si>
  <si>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</si>
  <si>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</si>
  <si>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</si>
  <si>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</si>
  <si>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</si>
  <si>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</si>
  <si>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</si>
  <si>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</si>
  <si>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</si>
  <si>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</si>
  <si>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</si>
  <si>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</si>
  <si>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</si>
  <si>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</si>
  <si>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</si>
  <si>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</si>
  <si>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</si>
  <si>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</si>
  <si>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</si>
  <si>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</si>
  <si>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</si>
  <si>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</si>
  <si>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</si>
  <si>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</si>
  <si>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</si>
  <si>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</si>
  <si>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</si>
  <si>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</si>
  <si>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</si>
  <si>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</si>
  <si>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</si>
  <si>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</si>
  <si>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</si>
  <si>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</si>
  <si>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</si>
  <si>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</si>
  <si>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</si>
  <si>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</si>
  <si>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</si>
  <si>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</si>
  <si>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</si>
  <si>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</si>
  <si>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</si>
  <si>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</si>
  <si>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</si>
  <si>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</si>
  <si>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</si>
  <si>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</si>
  <si>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</si>
  <si>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</si>
  <si>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</si>
  <si>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</si>
  <si>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</si>
  <si>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</si>
  <si>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</si>
  <si>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</si>
  <si>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</si>
  <si>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</si>
  <si>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</si>
  <si>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</si>
  <si>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</si>
  <si>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</si>
  <si>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</si>
  <si>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</si>
  <si>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</si>
  <si>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</si>
  <si>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</si>
  <si>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</si>
  <si>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</si>
  <si>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</si>
  <si>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</si>
  <si>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</si>
  <si>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</si>
  <si>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</si>
  <si>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</si>
  <si>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</si>
  <si>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</si>
  <si>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</si>
  <si>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</si>
  <si>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</si>
  <si>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</si>
  <si>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</si>
  <si>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</si>
  <si>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</si>
  <si>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</si>
  <si>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</si>
  <si>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</si>
  <si>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</si>
  <si>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</si>
  <si>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</si>
  <si>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</si>
  <si>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</si>
  <si>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</si>
  <si>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</si>
  <si>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</si>
  <si>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</si>
  <si>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</si>
  <si>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</si>
  <si>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</si>
  <si>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</si>
  <si>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</si>
  <si>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</si>
  <si>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</si>
  <si>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</si>
  <si>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</si>
  <si>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</si>
  <si>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</si>
  <si>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</si>
  <si>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</si>
  <si>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</si>
  <si>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</si>
  <si>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</si>
  <si>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</si>
  <si>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</si>
  <si>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</si>
  <si>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</si>
  <si>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</si>
  <si>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</si>
  <si>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</si>
  <si>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</si>
  <si>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</si>
  <si>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</si>
  <si>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</si>
  <si>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</si>
  <si>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</si>
  <si>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</si>
  <si>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</si>
  <si>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</si>
  <si>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</si>
  <si>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</si>
  <si>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</si>
  <si>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</si>
  <si>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</si>
  <si>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</si>
  <si>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</si>
  <si>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</si>
  <si>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</si>
  <si>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</si>
  <si>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</si>
  <si>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</si>
  <si>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</si>
  <si>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</si>
  <si>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</si>
  <si>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</si>
  <si>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</si>
  <si>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</si>
  <si>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</si>
  <si>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</si>
  <si>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</si>
  <si>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</si>
  <si>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</si>
  <si>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</si>
  <si>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</si>
  <si>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</si>
  <si>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</si>
  <si>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</si>
  <si>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</si>
  <si>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</si>
  <si>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</si>
  <si>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</si>
  <si>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</si>
  <si>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</si>
  <si>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</si>
  <si>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</si>
  <si>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</si>
  <si>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</si>
  <si>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</si>
  <si>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</si>
  <si>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</si>
  <si>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</si>
  <si>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</si>
  <si>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</si>
  <si>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</si>
  <si>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</si>
  <si>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</si>
  <si>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</si>
  <si>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</si>
  <si>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</si>
  <si>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</si>
  <si>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</si>
  <si>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</si>
  <si>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</si>
  <si>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</si>
  <si>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</si>
  <si>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</si>
  <si>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</si>
  <si>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</si>
  <si>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</si>
  <si>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</si>
  <si>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</si>
  <si>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</si>
  <si>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</si>
  <si>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</si>
  <si>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</si>
  <si>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</si>
  <si>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</si>
  <si>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</si>
  <si>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</si>
  <si>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</si>
  <si>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</si>
  <si>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</si>
  <si>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</si>
  <si>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</si>
  <si>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</si>
  <si>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</si>
  <si>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</si>
  <si>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</si>
  <si>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</si>
  <si>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</si>
  <si>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</si>
  <si>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</si>
  <si>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</si>
  <si>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</si>
  <si>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</si>
  <si>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</si>
  <si>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</si>
  <si>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</si>
  <si>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</si>
  <si>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</si>
  <si>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</si>
  <si>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</si>
  <si>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</si>
  <si>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</si>
  <si>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</si>
  <si>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</si>
  <si>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</si>
  <si>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</si>
  <si>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</si>
  <si>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</si>
  <si>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</si>
  <si>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</si>
  <si>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</si>
  <si>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</si>
  <si>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</si>
  <si>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</si>
  <si>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</si>
  <si>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</si>
  <si>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</si>
  <si>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</si>
  <si>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</si>
  <si>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</si>
  <si>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</si>
  <si>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</si>
  <si>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</si>
  <si>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</si>
  <si>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</si>
  <si>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</si>
  <si>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</si>
  <si>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</si>
  <si>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</si>
  <si>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</si>
  <si>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</si>
  <si>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</si>
  <si>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</si>
  <si>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</si>
  <si>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</si>
  <si>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</si>
  <si>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</si>
  <si>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</si>
  <si>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</si>
  <si>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</si>
  <si>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</si>
  <si>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</si>
  <si>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</si>
  <si>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</si>
  <si>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</si>
  <si>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</si>
  <si>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</si>
  <si>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</si>
  <si>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</si>
  <si>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</si>
  <si>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</si>
  <si>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</si>
  <si>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</si>
  <si>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</si>
  <si>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</si>
  <si>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</si>
  <si>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</si>
  <si>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</si>
  <si>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</si>
  <si>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</si>
  <si>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</si>
  <si>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</si>
  <si>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</si>
  <si>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</si>
  <si>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</si>
  <si>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</si>
  <si>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</si>
  <si>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</si>
  <si>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</si>
  <si>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</si>
  <si>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</si>
  <si>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</si>
  <si>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</si>
  <si>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</si>
  <si>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</si>
  <si>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</si>
  <si>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</si>
  <si>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</si>
  <si>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</si>
  <si>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</si>
  <si>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</si>
  <si>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</si>
  <si>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</si>
  <si>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</si>
  <si>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</si>
  <si>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</si>
  <si>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</si>
  <si>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</si>
  <si>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</si>
  <si>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</si>
  <si>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</si>
  <si>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</si>
  <si>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</si>
  <si>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</si>
  <si>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</si>
  <si>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</si>
  <si>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</si>
  <si>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</si>
  <si>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</si>
  <si>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</si>
  <si>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</si>
  <si>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</si>
  <si>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</si>
  <si>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</si>
  <si>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</si>
  <si>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</si>
  <si>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</si>
  <si>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</si>
  <si>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</si>
  <si>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</si>
  <si>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</si>
  <si>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</si>
  <si>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</si>
  <si>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</si>
  <si>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</si>
  <si>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</si>
  <si>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</si>
  <si>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</si>
  <si>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</si>
  <si>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</si>
  <si>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</si>
  <si>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</si>
  <si>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</si>
  <si>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</si>
  <si>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</si>
  <si>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</si>
  <si>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</si>
  <si>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</si>
  <si>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</si>
  <si>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</si>
  <si>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</si>
  <si>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</si>
  <si>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</si>
  <si>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</si>
  <si>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</si>
  <si>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</si>
  <si>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</si>
  <si>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</si>
  <si>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</si>
  <si>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</si>
  <si>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</si>
  <si>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</si>
  <si>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</si>
  <si>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</si>
  <si>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</si>
  <si>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</si>
  <si>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</si>
  <si>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</si>
  <si>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</si>
  <si>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</si>
  <si>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</si>
  <si>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</si>
  <si>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</si>
  <si>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</si>
  <si>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</si>
  <si>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</si>
  <si>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</si>
  <si>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</si>
  <si>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</si>
  <si>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</si>
  <si>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</si>
  <si>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</si>
  <si>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</si>
  <si>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</si>
  <si>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</si>
  <si>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</si>
  <si>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</si>
  <si>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</si>
  <si>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</si>
  <si>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</si>
  <si>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</si>
  <si>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</si>
  <si>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</si>
  <si>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</si>
  <si>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</si>
  <si>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</si>
  <si>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</si>
  <si>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</si>
  <si>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</si>
  <si>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</si>
  <si>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</si>
  <si>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</si>
  <si>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</si>
  <si>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</si>
  <si>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</si>
  <si>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</si>
  <si>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</si>
  <si>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</si>
  <si>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</si>
  <si>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</si>
  <si>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</si>
  <si>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</si>
  <si>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</si>
  <si>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</si>
  <si>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</si>
  <si>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</si>
  <si>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</si>
  <si>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</si>
  <si>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</si>
  <si>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</si>
  <si>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</si>
  <si>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</si>
  <si>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</si>
  <si>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</si>
  <si>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</si>
  <si>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</si>
  <si>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</si>
  <si>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</si>
  <si>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</si>
  <si>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</si>
  <si>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</si>
  <si>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</si>
  <si>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</si>
  <si>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</si>
  <si>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</si>
  <si>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</si>
  <si>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</si>
  <si>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</si>
  <si>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</si>
  <si>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</si>
  <si>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</si>
  <si>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</si>
  <si>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</si>
  <si>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</si>
  <si>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</si>
  <si>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</si>
  <si>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</si>
  <si>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</si>
  <si>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</si>
  <si>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</si>
  <si>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</si>
  <si>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</si>
  <si>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</si>
  <si>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</si>
  <si>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</si>
  <si>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</si>
  <si>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</si>
  <si>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</si>
  <si>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</si>
  <si>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</si>
  <si>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</si>
  <si>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</si>
  <si>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</si>
  <si>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</si>
  <si>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</si>
  <si>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</si>
  <si>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</si>
  <si>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</si>
  <si>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</si>
  <si>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</si>
  <si>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</si>
  <si>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</si>
  <si>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</si>
  <si>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</si>
  <si>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</si>
  <si>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</si>
  <si>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</si>
  <si>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</si>
  <si>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</si>
  <si>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</si>
  <si>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</si>
  <si>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</si>
  <si>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</si>
  <si>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</si>
  <si>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</si>
  <si>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</si>
  <si>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</si>
  <si>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</si>
  <si>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</si>
  <si>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</si>
  <si>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</si>
  <si>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</si>
  <si>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</si>
  <si>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</si>
  <si>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</si>
  <si>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</si>
  <si>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</si>
  <si>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</si>
  <si>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</si>
  <si>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</si>
  <si>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</si>
  <si>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</si>
  <si>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</si>
  <si>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</si>
  <si>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</si>
  <si>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</si>
  <si>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</si>
  <si>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</si>
  <si>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</si>
  <si>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</si>
  <si>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</si>
  <si>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</si>
  <si>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</si>
  <si>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</si>
  <si>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</si>
  <si>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</si>
  <si>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</si>
  <si>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</si>
  <si>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</si>
  <si>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</si>
  <si>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</si>
  <si>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</si>
  <si>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</si>
  <si>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</si>
  <si>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</si>
  <si>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</si>
  <si>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</si>
  <si>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</si>
  <si>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</si>
  <si>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</si>
  <si>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</si>
  <si>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</si>
  <si>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</si>
  <si>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</si>
  <si>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</si>
  <si>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</si>
  <si>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</si>
  <si>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</si>
  <si>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</si>
  <si>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</si>
  <si>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</si>
  <si>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</si>
  <si>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</si>
  <si>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</si>
  <si>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</si>
  <si>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</si>
  <si>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</si>
  <si>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</si>
  <si>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</si>
  <si>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</si>
  <si>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</si>
  <si>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</si>
  <si>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</si>
  <si>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</si>
  <si>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</si>
  <si>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</si>
  <si>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</si>
  <si>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</si>
  <si>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</si>
  <si>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</si>
  <si>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</si>
  <si>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</si>
  <si>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</si>
  <si>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</si>
  <si>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</si>
  <si>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</si>
  <si>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</si>
  <si>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</si>
  <si>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</si>
  <si>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</si>
  <si>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</si>
  <si>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</si>
  <si>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</si>
  <si>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</si>
  <si>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</si>
  <si>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</si>
  <si>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</si>
  <si>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</si>
  <si>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</si>
  <si>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</si>
  <si>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</si>
  <si>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</si>
  <si>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</si>
  <si>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</si>
  <si>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</si>
  <si>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</si>
  <si>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</si>
  <si>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</si>
  <si>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</si>
  <si>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</si>
  <si>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</si>
  <si>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</si>
  <si>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</si>
  <si>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</si>
  <si>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</si>
  <si>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</si>
  <si>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</si>
  <si>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</si>
  <si>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</si>
  <si>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</si>
  <si>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</si>
  <si>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</si>
  <si>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</si>
  <si>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</si>
  <si>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</si>
  <si>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</si>
  <si>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</si>
  <si>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</si>
  <si>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</si>
  <si>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</si>
  <si>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</si>
  <si>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</si>
  <si>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</si>
  <si>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</si>
  <si>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</si>
  <si>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</si>
  <si>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</si>
  <si>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</si>
  <si>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</si>
  <si>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</si>
  <si>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</si>
  <si>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</si>
  <si>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</si>
  <si>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</si>
  <si>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</si>
  <si>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</si>
  <si>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</si>
  <si>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</si>
  <si>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</si>
  <si>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</si>
  <si>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</si>
  <si>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</si>
  <si>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</si>
  <si>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</si>
  <si>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</si>
  <si>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</si>
  <si>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</si>
  <si>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</si>
  <si>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</si>
  <si>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</si>
  <si>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</si>
  <si>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</si>
  <si>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</si>
  <si>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</si>
  <si>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</si>
  <si>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</si>
  <si>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</si>
  <si>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</si>
  <si>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</si>
  <si>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</si>
  <si>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</si>
  <si>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</si>
  <si>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</si>
  <si>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</si>
  <si>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</si>
  <si>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</si>
  <si>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</si>
  <si>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</si>
  <si>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</si>
  <si>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</si>
  <si>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</si>
  <si>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</si>
  <si>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</si>
  <si>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</si>
  <si>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</si>
  <si>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</si>
  <si>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</si>
  <si>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</si>
  <si>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</si>
  <si>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</si>
  <si>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</si>
  <si>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</si>
  <si>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</si>
  <si>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</si>
  <si>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</si>
  <si>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</si>
  <si>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</si>
  <si>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</si>
  <si>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</si>
  <si>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</si>
  <si>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</si>
  <si>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</si>
  <si>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</si>
  <si>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</si>
  <si>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</si>
  <si>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</si>
  <si>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</si>
  <si>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</si>
  <si>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</si>
  <si>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</si>
  <si>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</si>
  <si>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</si>
  <si>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</si>
  <si>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</si>
  <si>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</si>
  <si>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</si>
  <si>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</si>
  <si>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</si>
  <si>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</si>
  <si>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</si>
  <si>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</si>
  <si>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</si>
  <si>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</si>
  <si>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</si>
  <si>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</si>
  <si>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</si>
  <si>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</si>
  <si>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</si>
  <si>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</si>
  <si>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</si>
  <si>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</si>
  <si>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</si>
  <si>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</si>
  <si>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</si>
  <si>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</si>
  <si>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</si>
  <si>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</si>
  <si>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</si>
  <si>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</si>
  <si>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</si>
  <si>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</si>
  <si>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</si>
  <si>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</si>
  <si>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</si>
  <si>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</si>
  <si>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</si>
  <si>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</si>
  <si>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</si>
  <si>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</si>
  <si>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</si>
  <si>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</si>
  <si>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</si>
  <si>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</si>
  <si>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</si>
  <si>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</si>
  <si>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</si>
  <si>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</si>
  <si>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</si>
  <si>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</si>
  <si>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</si>
  <si>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</si>
  <si>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</si>
  <si>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</si>
  <si>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</si>
  <si>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</si>
  <si>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</si>
  <si>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</si>
  <si>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</si>
  <si>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</si>
  <si>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</si>
  <si>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</si>
  <si>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</si>
  <si>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</si>
  <si>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</si>
  <si>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</si>
  <si>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</si>
  <si>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</si>
  <si>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</si>
  <si>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</si>
  <si>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</si>
  <si>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</si>
  <si>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</si>
  <si>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</si>
  <si>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</si>
  <si>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</si>
  <si>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</si>
  <si>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</si>
  <si>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</si>
  <si>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</si>
  <si>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</si>
  <si>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</si>
  <si>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</si>
  <si>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</si>
  <si>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</si>
  <si>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</si>
  <si>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</si>
  <si>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</si>
  <si>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</si>
  <si>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</si>
  <si>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</si>
  <si>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</si>
  <si>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</si>
  <si>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</si>
  <si>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</si>
  <si>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</si>
  <si>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</si>
  <si>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</si>
  <si>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</si>
  <si>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</si>
  <si>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</si>
  <si>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</si>
  <si>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</si>
  <si>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</si>
  <si>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</si>
  <si>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</si>
  <si>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</si>
  <si>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</si>
  <si>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</si>
  <si>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</si>
  <si>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</si>
  <si>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</si>
  <si>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</si>
  <si>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</si>
  <si>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</si>
  <si>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</si>
  <si>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</si>
  <si>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</si>
  <si>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</si>
  <si>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</si>
  <si>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</si>
  <si>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</si>
  <si>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</si>
  <si>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</si>
  <si>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</si>
  <si>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</si>
  <si>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</si>
  <si>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</si>
  <si>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</si>
  <si>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</si>
  <si>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</si>
  <si>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</si>
  <si>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</si>
  <si>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</si>
  <si>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</si>
  <si>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</si>
  <si>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</si>
  <si>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</si>
  <si>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</si>
  <si>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</si>
  <si>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</si>
  <si>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</si>
  <si>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</si>
  <si>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</si>
  <si>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</si>
  <si>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</si>
  <si>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</si>
  <si>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</si>
  <si>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</si>
  <si>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</si>
  <si>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</si>
  <si>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</si>
  <si>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</si>
  <si>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</si>
  <si>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</si>
  <si>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</si>
  <si>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</si>
  <si>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</si>
  <si>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</si>
  <si>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</si>
  <si>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</si>
  <si>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</si>
  <si>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</si>
  <si>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</si>
  <si>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</si>
  <si>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</si>
  <si>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</si>
  <si>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</si>
  <si>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</si>
  <si>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</si>
  <si>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</si>
  <si>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</si>
  <si>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</si>
  <si>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</si>
  <si>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</si>
  <si>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</si>
  <si>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</si>
  <si>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</si>
  <si>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</si>
  <si>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</si>
  <si>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</si>
  <si>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</si>
  <si>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</si>
  <si>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</si>
  <si>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</si>
  <si>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</si>
  <si>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</si>
  <si>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</si>
  <si>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</si>
  <si>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</si>
  <si>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</si>
  <si>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</si>
  <si>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</si>
  <si>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</si>
  <si>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</si>
  <si>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</si>
  <si>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</si>
  <si>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</si>
  <si>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</si>
  <si>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</si>
  <si>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</si>
  <si>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</si>
  <si>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</si>
  <si>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</si>
  <si>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</si>
  <si>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</si>
  <si>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</si>
  <si>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</si>
  <si>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</si>
  <si>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</si>
  <si>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</si>
  <si>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</si>
  <si>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</si>
  <si>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</si>
  <si>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</si>
  <si>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</si>
  <si>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</si>
  <si>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</si>
  <si>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</si>
  <si>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</si>
  <si>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</si>
  <si>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</si>
  <si>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</si>
  <si>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</si>
  <si>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</si>
  <si>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</si>
  <si>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</si>
  <si>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</si>
  <si>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</si>
  <si>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</si>
  <si>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</si>
  <si>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</si>
  <si>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</si>
  <si>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</si>
  <si>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</si>
  <si>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</si>
  <si>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</si>
  <si>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</si>
  <si>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</si>
  <si>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</si>
  <si>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</si>
  <si>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</si>
  <si>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</si>
  <si>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</si>
  <si>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</si>
  <si>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</si>
  <si>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</si>
  <si>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</si>
  <si>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</si>
  <si>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</si>
  <si>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</si>
  <si>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</si>
  <si>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</si>
  <si>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</si>
  <si>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</si>
  <si>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</si>
  <si>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</si>
  <si>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</si>
  <si>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</si>
  <si>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</si>
  <si>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</si>
  <si>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</si>
  <si>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</si>
  <si>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</si>
  <si>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</si>
  <si>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</si>
  <si>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</si>
  <si>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</si>
  <si>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</si>
  <si>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</si>
  <si>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</si>
  <si>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</si>
  <si>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</si>
  <si>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</si>
  <si>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</si>
  <si>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</si>
  <si>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</si>
  <si>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</si>
  <si>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</si>
  <si>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</si>
  <si>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</si>
  <si>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</si>
  <si>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</si>
  <si>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</si>
  <si>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</si>
  <si>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</si>
  <si>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</si>
  <si>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</si>
  <si>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</si>
  <si>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</si>
  <si>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</si>
  <si>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</si>
  <si>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</si>
  <si>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</si>
  <si>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</si>
  <si>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</si>
  <si>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</si>
  <si>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</si>
  <si>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</si>
  <si>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</si>
  <si>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</si>
  <si>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</si>
  <si>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</si>
  <si>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</si>
  <si>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</si>
  <si>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</si>
  <si>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</si>
  <si>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</si>
  <si>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</si>
  <si>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</si>
  <si>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</si>
  <si>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</si>
  <si>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</si>
  <si>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</si>
  <si>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</si>
  <si>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</si>
  <si>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</si>
  <si>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</si>
  <si>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</si>
  <si>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</si>
  <si>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</si>
  <si>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</si>
  <si>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</si>
  <si>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</si>
  <si>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</si>
  <si>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</si>
  <si>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</si>
  <si>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</si>
  <si>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</si>
  <si>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</si>
  <si>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</si>
  <si>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</si>
  <si>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</si>
  <si>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</si>
  <si>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</si>
  <si>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</si>
  <si>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</si>
  <si>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</si>
  <si>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</si>
  <si>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</si>
  <si>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</si>
  <si>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</si>
  <si>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</si>
  <si>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</si>
  <si>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</si>
  <si>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</si>
  <si>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</si>
  <si>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</si>
  <si>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</si>
  <si>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</si>
  <si>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</si>
  <si>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</si>
  <si>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</si>
  <si>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</si>
  <si>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</si>
  <si>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</si>
  <si>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</si>
  <si>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</si>
  <si>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</si>
  <si>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</si>
  <si>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</si>
  <si>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</si>
  <si>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</si>
  <si>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</si>
  <si>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</si>
  <si>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</si>
  <si>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</si>
  <si>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</si>
  <si>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</si>
  <si>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</si>
  <si>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</si>
  <si>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</si>
  <si>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</si>
  <si>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</si>
  <si>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</si>
  <si>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</si>
  <si>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</si>
  <si>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</si>
  <si>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</si>
  <si>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</si>
  <si>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</si>
  <si>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</si>
  <si>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</si>
  <si>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</si>
  <si>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</si>
  <si>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</si>
  <si>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</si>
  <si>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</si>
  <si>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</si>
  <si>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</si>
  <si>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</si>
  <si>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</si>
  <si>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</si>
  <si>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</si>
  <si>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</si>
  <si>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</si>
  <si>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</si>
  <si>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</si>
  <si>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</si>
  <si>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</si>
  <si>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</si>
  <si>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</si>
  <si>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</si>
  <si>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</si>
  <si>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</si>
  <si>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</si>
  <si>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</si>
  <si>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</si>
  <si>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</si>
  <si>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</si>
  <si>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</si>
  <si>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</si>
  <si>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</si>
  <si>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</si>
  <si>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</si>
  <si>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</si>
  <si>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</si>
  <si>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</si>
  <si>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</si>
  <si>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</si>
  <si>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</si>
  <si>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</si>
  <si>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</si>
  <si>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</si>
  <si>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</si>
  <si>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</si>
  <si>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</si>
  <si>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</si>
  <si>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</si>
  <si>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</si>
  <si>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</si>
  <si>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</si>
  <si>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</si>
  <si>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</si>
  <si>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</si>
  <si>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</si>
  <si>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</si>
  <si>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</si>
  <si>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</si>
  <si>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</si>
  <si>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</si>
  <si>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</si>
  <si>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</si>
  <si>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</si>
  <si>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</si>
  <si>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</si>
  <si>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</si>
  <si>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</si>
  <si>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</si>
  <si>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</si>
  <si>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</si>
  <si>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</si>
  <si>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</si>
  <si>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</si>
  <si>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</si>
  <si>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</si>
  <si>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</si>
  <si>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</si>
  <si>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</si>
  <si>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</si>
  <si>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</si>
  <si>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</si>
  <si>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</si>
  <si>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</si>
  <si>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</si>
  <si>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</si>
  <si>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</si>
  <si>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</si>
  <si>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</si>
  <si>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</si>
  <si>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</si>
  <si>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</si>
  <si>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</si>
  <si>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</si>
  <si>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</si>
  <si>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</si>
  <si>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</si>
  <si>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</si>
  <si>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</si>
  <si>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</si>
  <si>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</si>
  <si>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</si>
  <si>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</si>
  <si>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</si>
  <si>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</si>
  <si>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</si>
  <si>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</si>
  <si>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</si>
  <si>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</si>
  <si>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</si>
  <si>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</si>
  <si>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</si>
  <si>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</si>
  <si>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</si>
  <si>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</si>
  <si>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</si>
  <si>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</si>
  <si>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</si>
  <si>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</si>
  <si>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</si>
  <si>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</si>
  <si>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</si>
  <si>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</si>
  <si>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</si>
  <si>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</si>
  <si>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</si>
  <si>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</si>
  <si>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</si>
  <si>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</si>
  <si>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</si>
  <si>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</si>
  <si>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</si>
  <si>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</si>
  <si>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</si>
  <si>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</si>
  <si>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</si>
  <si>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</si>
  <si>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</si>
  <si>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</si>
  <si>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</si>
  <si>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</si>
  <si>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</si>
  <si>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</si>
  <si>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</si>
  <si>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</si>
  <si>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</si>
  <si>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</si>
  <si>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</si>
  <si>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</si>
  <si>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</si>
  <si>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</si>
  <si>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</si>
  <si>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</si>
  <si>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</si>
  <si>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</si>
  <si>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</si>
  <si>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</si>
  <si>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</si>
  <si>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</si>
  <si>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</si>
  <si>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</si>
  <si>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</si>
  <si>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</si>
  <si>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</si>
  <si>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</si>
  <si>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</si>
  <si>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</si>
  <si>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</si>
  <si>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</si>
  <si>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</si>
  <si>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</si>
  <si>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</si>
  <si>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</si>
  <si>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</si>
  <si>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</si>
  <si>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</si>
  <si>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</si>
  <si>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</si>
  <si>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</si>
  <si>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</si>
  <si>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</si>
  <si>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</si>
  <si>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</si>
  <si>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</si>
  <si>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</si>
  <si>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</si>
  <si>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</si>
  <si>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</si>
  <si>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</si>
  <si>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</si>
  <si>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</si>
  <si>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</si>
  <si>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</si>
  <si>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</si>
  <si>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</si>
  <si>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</si>
  <si>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</si>
  <si>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</si>
  <si>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</si>
  <si>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</si>
  <si>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</si>
  <si>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</si>
  <si>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</si>
  <si>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</si>
  <si>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</si>
  <si>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</si>
  <si>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</si>
  <si>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</si>
  <si>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</si>
  <si>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</si>
  <si>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</si>
  <si>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</si>
  <si>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</si>
  <si>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</si>
  <si>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</si>
  <si>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</si>
  <si>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</si>
  <si>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</si>
  <si>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</si>
  <si>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</si>
  <si>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</si>
  <si>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</si>
  <si>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</si>
  <si>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</si>
  <si>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</si>
  <si>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</si>
  <si>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</si>
  <si>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</si>
  <si>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</si>
  <si>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</si>
  <si>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</si>
  <si>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</si>
  <si>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</si>
  <si>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</si>
  <si>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</si>
  <si>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</si>
  <si>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</si>
  <si>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</si>
  <si>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</si>
  <si>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</si>
  <si>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</si>
  <si>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</si>
  <si>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</si>
  <si>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</si>
  <si>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</si>
  <si>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</si>
  <si>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</si>
  <si>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</si>
  <si>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</si>
  <si>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</si>
  <si>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</si>
  <si>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</si>
  <si>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</si>
  <si>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</si>
  <si>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</si>
  <si>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</si>
  <si>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</si>
  <si>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</si>
  <si>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</si>
  <si>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</si>
  <si>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</si>
  <si>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</si>
  <si>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</si>
  <si>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</si>
  <si>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</si>
  <si>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</si>
  <si>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</si>
  <si>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</si>
  <si>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</si>
  <si>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</si>
  <si>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</si>
  <si>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</si>
  <si>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</si>
  <si>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</si>
  <si>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</si>
  <si>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</si>
  <si>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</si>
  <si>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</si>
  <si>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</si>
  <si>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</si>
  <si>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</si>
  <si>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</si>
  <si>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</si>
  <si>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</si>
  <si>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</si>
  <si>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</si>
  <si>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</si>
  <si>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</si>
  <si>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</si>
  <si>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</si>
  <si>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</si>
  <si>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</si>
  <si>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</si>
  <si>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</si>
  <si>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</si>
  <si>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</si>
  <si>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</si>
  <si>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</si>
  <si>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</si>
  <si>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</si>
  <si>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</si>
  <si>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</si>
  <si>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</si>
  <si>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</si>
  <si>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</si>
  <si>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</si>
  <si>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</si>
  <si>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</si>
  <si>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</si>
  <si>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</si>
  <si>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</si>
  <si>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</si>
  <si>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</si>
  <si>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</si>
  <si>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</si>
  <si>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</si>
  <si>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</si>
  <si>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</si>
  <si>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</si>
  <si>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</si>
  <si>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</si>
  <si>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</si>
  <si>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</si>
  <si>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</si>
  <si>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</si>
  <si>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</si>
  <si>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</si>
  <si>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</si>
  <si>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</si>
  <si>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</si>
  <si>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</si>
  <si>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</si>
  <si>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</si>
  <si>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</si>
  <si>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</si>
  <si>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</si>
  <si>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</si>
  <si>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</si>
  <si>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</si>
  <si>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</si>
  <si>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</si>
  <si>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</si>
  <si>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</si>
  <si>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</si>
  <si>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</si>
  <si>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</si>
  <si>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</si>
  <si>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</si>
  <si>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</si>
  <si>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</si>
  <si>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</si>
  <si>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</si>
  <si>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</si>
  <si>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</si>
  <si>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</si>
  <si>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</si>
  <si>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</si>
  <si>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</si>
  <si>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</si>
  <si>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</si>
  <si>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</si>
  <si>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</si>
  <si>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</si>
  <si>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</si>
  <si>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</si>
  <si>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</si>
  <si>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</si>
  <si>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</si>
  <si>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</si>
  <si>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</si>
  <si>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</si>
  <si>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</si>
  <si>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</si>
  <si>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</si>
  <si>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</si>
  <si>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</si>
  <si>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</si>
  <si>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</si>
  <si>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</si>
  <si>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</si>
  <si>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</si>
  <si>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</si>
  <si>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</si>
  <si>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</si>
  <si>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</si>
  <si>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</si>
  <si>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</si>
  <si>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</si>
  <si>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</si>
  <si>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</si>
  <si>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</si>
  <si>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</si>
  <si>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</si>
  <si>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</si>
  <si>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</si>
  <si>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</si>
  <si>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</si>
  <si>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</si>
  <si>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</si>
  <si>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</si>
  <si>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</si>
  <si>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</si>
  <si>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</si>
  <si>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</si>
  <si>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</si>
  <si>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</si>
  <si>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</si>
  <si>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</si>
  <si>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</si>
  <si>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</si>
  <si>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</si>
  <si>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</si>
  <si>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</si>
  <si>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</si>
  <si>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</si>
  <si>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</si>
  <si>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</si>
  <si>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</si>
  <si>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</si>
  <si>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</si>
  <si>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</si>
  <si>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</si>
  <si>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</si>
  <si>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</si>
  <si>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</si>
  <si>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</si>
  <si>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</si>
  <si>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</si>
  <si>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</si>
  <si>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</si>
  <si>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</si>
  <si>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</si>
  <si>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</si>
  <si>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</si>
  <si>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</si>
  <si>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</si>
  <si>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</si>
  <si>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</si>
  <si>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</si>
  <si>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</si>
  <si>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</si>
  <si>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</si>
  <si>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</si>
  <si>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</si>
  <si>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</si>
  <si>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</si>
  <si>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</si>
  <si>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</si>
  <si>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</si>
  <si>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</si>
  <si>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</si>
  <si>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</si>
  <si>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</si>
  <si>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</si>
  <si>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</si>
  <si>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</si>
  <si>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</si>
  <si>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</si>
  <si>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</si>
  <si>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</si>
  <si>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</si>
  <si>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</si>
  <si>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</si>
  <si>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</si>
  <si>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</si>
  <si>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</si>
  <si>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</si>
  <si>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</si>
  <si>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</si>
  <si>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</si>
  <si>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</si>
  <si>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</si>
  <si>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</si>
  <si>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</si>
  <si>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</si>
  <si>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</si>
  <si>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</si>
  <si>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</si>
  <si>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</si>
  <si>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</si>
  <si>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</si>
  <si>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</si>
  <si>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</si>
  <si>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</si>
  <si>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</si>
  <si>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</si>
  <si>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</si>
  <si>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</si>
  <si>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</si>
  <si>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</si>
  <si>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</si>
  <si>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</si>
  <si>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</si>
  <si>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</si>
  <si>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</si>
  <si>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</si>
  <si>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</si>
  <si>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</si>
  <si>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</si>
  <si>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</si>
  <si>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</si>
  <si>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</si>
  <si>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</si>
  <si>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</si>
  <si>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</si>
  <si>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</si>
  <si>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</si>
  <si>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</si>
  <si>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</si>
  <si>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</si>
  <si>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</si>
  <si>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</si>
  <si>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</si>
  <si>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</si>
  <si>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</si>
  <si>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</si>
  <si>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</si>
  <si>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</si>
  <si>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</si>
  <si>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</si>
  <si>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</si>
  <si>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</si>
  <si>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</si>
  <si>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</si>
  <si>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</si>
  <si>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</si>
  <si>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</si>
  <si>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</si>
  <si>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</si>
  <si>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</si>
  <si>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</si>
  <si>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</si>
  <si>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</si>
  <si>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</si>
  <si>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</si>
  <si>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</si>
  <si>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</si>
  <si>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</si>
  <si>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</si>
  <si>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</si>
  <si>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</si>
  <si>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</si>
  <si>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</si>
  <si>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</si>
  <si>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</si>
  <si>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</si>
  <si>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</si>
  <si>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</si>
  <si>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</si>
  <si>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</si>
  <si>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</si>
  <si>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</si>
  <si>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</si>
  <si>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</si>
  <si>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</si>
  <si>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</si>
  <si>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</si>
  <si>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</si>
  <si>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</si>
  <si>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</si>
  <si>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</si>
  <si>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</si>
  <si>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</si>
  <si>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</si>
  <si>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</si>
  <si>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</si>
  <si>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</si>
  <si>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</si>
  <si>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</si>
  <si>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</si>
  <si>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</si>
  <si>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</si>
  <si>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</si>
  <si>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</si>
  <si>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</si>
  <si>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</si>
  <si>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</si>
  <si>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</si>
  <si>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</si>
  <si>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</si>
  <si>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</si>
  <si>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</si>
  <si>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</si>
  <si>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</si>
  <si>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</si>
  <si>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</si>
  <si>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</si>
  <si>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</si>
  <si>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</si>
  <si>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</si>
  <si>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</si>
  <si>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</si>
  <si>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</si>
  <si>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</si>
  <si>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</si>
  <si>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</si>
  <si>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</si>
  <si>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</si>
  <si>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</si>
  <si>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</si>
  <si>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</si>
  <si>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</si>
  <si>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</si>
  <si>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</si>
  <si>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</si>
  <si>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</si>
  <si>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</si>
  <si>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</si>
  <si>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</si>
  <si>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</si>
  <si>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</si>
  <si>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</si>
  <si>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</si>
  <si>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</si>
  <si>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</si>
  <si>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</si>
  <si>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</si>
  <si>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</si>
  <si>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</si>
  <si>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</si>
  <si>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</si>
  <si>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</si>
  <si>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</si>
  <si>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</si>
  <si>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</si>
  <si>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</si>
  <si>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</si>
  <si>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</si>
  <si>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</si>
  <si>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</si>
  <si>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</si>
  <si>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</si>
  <si>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</si>
  <si>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</si>
  <si>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</si>
  <si>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</si>
  <si>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</si>
  <si>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</si>
  <si>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</si>
  <si>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</si>
  <si>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</si>
  <si>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</si>
  <si>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</si>
  <si>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</si>
  <si>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</si>
  <si>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</si>
  <si>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</si>
  <si>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</si>
  <si>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</si>
  <si>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</si>
  <si>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</si>
  <si>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</si>
  <si>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</si>
  <si>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</si>
  <si>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</si>
  <si>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</si>
  <si>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</si>
  <si>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</si>
  <si>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</si>
  <si>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</si>
  <si>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</si>
  <si>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</si>
  <si>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</si>
  <si>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</si>
  <si>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</si>
  <si>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</si>
  <si>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</si>
  <si>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</si>
  <si>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</si>
  <si>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</si>
  <si>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</si>
  <si>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</si>
  <si>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</si>
  <si>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</si>
  <si>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</si>
  <si>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</si>
  <si>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</si>
  <si>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</si>
  <si>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</si>
  <si>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</si>
  <si>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</si>
  <si>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</si>
  <si>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</si>
  <si>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</si>
  <si>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</si>
  <si>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</si>
  <si>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</si>
  <si>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</si>
  <si>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</si>
  <si>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</si>
  <si>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</si>
  <si>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</si>
  <si>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</si>
  <si>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</si>
  <si>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</si>
  <si>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</si>
  <si>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</si>
  <si>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</si>
  <si>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</si>
  <si>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</si>
  <si>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</si>
  <si>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</si>
  <si>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</si>
  <si>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</si>
  <si>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</si>
  <si>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</si>
  <si>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</si>
  <si>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</si>
  <si>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</si>
  <si>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</si>
  <si>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</si>
  <si>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</si>
  <si>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</si>
  <si>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</si>
  <si>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</si>
  <si>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</si>
  <si>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</si>
  <si>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</si>
  <si>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</si>
  <si>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</si>
  <si>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</si>
  <si>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</si>
  <si>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</si>
  <si>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</si>
  <si>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</si>
  <si>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</si>
  <si>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</si>
  <si>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</si>
  <si>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</si>
  <si>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</si>
  <si>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</si>
  <si>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</si>
  <si>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</si>
  <si>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</si>
  <si>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</si>
  <si>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</si>
  <si>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</si>
  <si>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</si>
  <si>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</si>
  <si>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</si>
  <si>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</si>
  <si>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</si>
  <si>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</si>
  <si>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</si>
  <si>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</si>
  <si>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</si>
  <si>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</si>
  <si>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</si>
  <si>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</si>
  <si>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</si>
  <si>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</si>
  <si>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</si>
  <si>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</si>
  <si>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</si>
  <si>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</si>
  <si>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</si>
  <si>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</si>
  <si>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</si>
  <si>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</si>
  <si>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</si>
  <si>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</si>
  <si>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</si>
  <si>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</si>
  <si>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</si>
  <si>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</si>
  <si>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</si>
  <si>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</si>
  <si>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</si>
  <si>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</si>
  <si>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</si>
  <si>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</si>
  <si>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</si>
  <si>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</si>
  <si>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</si>
  <si>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</si>
  <si>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</si>
  <si>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</si>
  <si>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</si>
  <si>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</si>
  <si>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</si>
  <si>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</si>
  <si>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</si>
  <si>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</si>
  <si>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</si>
  <si>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</si>
  <si>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</si>
  <si>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</si>
  <si>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</si>
  <si>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</si>
  <si>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</si>
  <si>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</si>
  <si>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</si>
  <si>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</si>
  <si>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</si>
  <si>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</si>
  <si>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</si>
  <si>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</si>
  <si>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</si>
  <si>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</si>
  <si>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</si>
  <si>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</si>
  <si>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</si>
  <si>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</si>
  <si>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</si>
  <si>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</si>
  <si>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</si>
  <si>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</si>
  <si>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</si>
  <si>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</si>
  <si>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</si>
  <si>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</si>
  <si>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</si>
  <si>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</si>
  <si>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</si>
  <si>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</si>
  <si>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</si>
  <si>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</si>
  <si>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</si>
  <si>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</si>
  <si>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</si>
  <si>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</si>
  <si>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</si>
  <si>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</si>
  <si>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</si>
  <si>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</si>
  <si>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</si>
  <si>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</si>
  <si>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</si>
  <si>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</si>
  <si>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</si>
  <si>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</si>
  <si>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</si>
  <si>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</si>
  <si>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</si>
  <si>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</si>
  <si>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</si>
  <si>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</si>
  <si>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</si>
  <si>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</si>
  <si>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</si>
  <si>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</si>
  <si>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</si>
  <si>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</si>
  <si>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</si>
  <si>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</si>
  <si>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</si>
  <si>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</si>
  <si>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</si>
  <si>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</si>
  <si>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</si>
  <si>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</si>
  <si>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</si>
  <si>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</si>
  <si>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</si>
  <si>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</si>
  <si>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</si>
  <si>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</si>
  <si>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</si>
  <si>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</si>
  <si>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</si>
  <si>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</si>
  <si>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</si>
  <si>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</si>
  <si>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</si>
  <si>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</si>
  <si>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</si>
  <si>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</si>
  <si>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</si>
  <si>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</si>
  <si>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</si>
  <si>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</si>
  <si>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</si>
  <si>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</si>
  <si>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</si>
  <si>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</si>
  <si>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</si>
  <si>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</si>
  <si>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</si>
  <si>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</si>
  <si>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</si>
  <si>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</si>
  <si>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</si>
  <si>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</si>
  <si>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</si>
  <si>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</si>
  <si>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</si>
  <si>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</si>
  <si>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</si>
  <si>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</si>
  <si>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</si>
  <si>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</si>
  <si>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</si>
  <si>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</si>
  <si>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</si>
  <si>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</si>
  <si>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</si>
  <si>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</si>
  <si>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</si>
  <si>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</si>
  <si>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</si>
  <si>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</si>
  <si>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</si>
  <si>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</si>
  <si>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</si>
  <si>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</si>
  <si>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</si>
  <si>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</si>
  <si>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</si>
  <si>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</si>
  <si>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</si>
  <si>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</si>
  <si>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</si>
  <si>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</si>
  <si>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</si>
  <si>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</si>
  <si>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</si>
  <si>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</si>
  <si>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</si>
  <si>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</si>
  <si>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</si>
  <si>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</si>
  <si>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</si>
  <si>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</si>
  <si>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</si>
  <si>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</si>
  <si>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</si>
  <si>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</si>
  <si>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</si>
  <si>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</si>
  <si>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</si>
  <si>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</si>
  <si>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</si>
  <si>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</si>
  <si>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</si>
  <si>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</si>
  <si>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</si>
  <si>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</si>
  <si>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</si>
  <si>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</si>
  <si>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</si>
  <si>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</si>
  <si>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</si>
  <si>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</si>
  <si>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</si>
  <si>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</si>
  <si>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</si>
  <si>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</si>
  <si>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</si>
  <si>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</si>
  <si>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</si>
  <si>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</si>
  <si>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</si>
  <si>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</si>
  <si>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</si>
  <si>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</si>
  <si>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</si>
  <si>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</si>
  <si>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</si>
  <si>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</si>
  <si>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</si>
  <si>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</si>
  <si>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</si>
  <si>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</si>
  <si>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</si>
  <si>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</si>
  <si>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</si>
  <si>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</si>
  <si>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</si>
  <si>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</si>
  <si>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</si>
  <si>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</si>
  <si>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</si>
  <si>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</si>
  <si>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</si>
  <si>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</si>
  <si>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</si>
  <si>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</si>
  <si>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</si>
  <si>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</si>
  <si>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</si>
  <si>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</si>
  <si>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</si>
  <si>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</si>
  <si>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</si>
  <si>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</si>
  <si>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</si>
  <si>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</si>
  <si>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</si>
  <si>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</si>
  <si>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</si>
  <si>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</si>
  <si>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</si>
  <si>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</si>
  <si>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</si>
  <si>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</si>
  <si>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</si>
  <si>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</si>
  <si>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</si>
  <si>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</si>
  <si>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</si>
  <si>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</si>
  <si>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</si>
  <si>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</si>
  <si>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</si>
  <si>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</si>
  <si>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</si>
  <si>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</si>
  <si>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</si>
  <si>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</si>
  <si>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</si>
  <si>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</si>
  <si>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</si>
  <si>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</si>
  <si>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</si>
  <si>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</si>
  <si>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</si>
  <si>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</si>
  <si>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</si>
  <si>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</si>
  <si>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</si>
  <si>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</si>
  <si>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</si>
  <si>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</si>
  <si>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</si>
  <si>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</si>
  <si>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</si>
  <si>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</si>
  <si>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</si>
  <si>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</si>
  <si>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</si>
  <si>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</si>
  <si>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</si>
  <si>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</si>
  <si>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</si>
  <si>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</si>
  <si>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</si>
  <si>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</si>
  <si>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</si>
  <si>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</si>
  <si>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</si>
  <si>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</si>
  <si>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</si>
  <si>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</si>
  <si>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</si>
  <si>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</si>
  <si>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</si>
  <si>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</si>
  <si>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</si>
  <si>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</si>
  <si>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</si>
  <si>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</si>
  <si>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</si>
  <si>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</si>
  <si>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</si>
  <si>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</si>
  <si>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</si>
  <si>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</si>
  <si>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</si>
  <si>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</si>
  <si>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</si>
  <si>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</si>
  <si>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</si>
  <si>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</si>
  <si>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</si>
  <si>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</si>
  <si>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</si>
  <si>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</si>
  <si>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</si>
  <si>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</si>
  <si>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</si>
  <si>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</si>
  <si>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</si>
  <si>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</si>
  <si>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</si>
  <si>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</si>
  <si>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</si>
  <si>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</si>
  <si>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</si>
  <si>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</si>
  <si>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</si>
  <si>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</si>
  <si>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</si>
  <si>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</si>
  <si>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</si>
  <si>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</si>
  <si>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</si>
  <si>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</si>
  <si>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</si>
  <si>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</si>
  <si>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</si>
  <si>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</si>
  <si>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</si>
  <si>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</si>
  <si>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</si>
  <si>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</si>
  <si>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</si>
  <si>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</si>
  <si>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</si>
  <si>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</si>
  <si>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</si>
  <si>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</si>
  <si>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</si>
  <si>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</si>
  <si>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</si>
  <si>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</si>
  <si>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</si>
  <si>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</si>
  <si>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</si>
  <si>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</si>
  <si>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</si>
  <si>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</si>
  <si>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</si>
  <si>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</si>
  <si>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</si>
  <si>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</si>
  <si>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</si>
  <si>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</si>
  <si>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</si>
  <si>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</si>
  <si>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</si>
  <si>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</si>
  <si>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</si>
  <si>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</si>
  <si>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</si>
  <si>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</si>
  <si>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</si>
  <si>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</si>
  <si>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</si>
  <si>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</si>
  <si>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</si>
  <si>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</si>
  <si>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</si>
  <si>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</si>
  <si>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</si>
  <si>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</si>
  <si>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</si>
  <si>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</si>
  <si>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</si>
  <si>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</si>
  <si>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</si>
  <si>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</si>
  <si>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</si>
  <si>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</si>
  <si>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</si>
  <si>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</si>
  <si>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</si>
  <si>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</si>
  <si>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</si>
  <si>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</si>
  <si>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</si>
  <si>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</si>
  <si>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</si>
  <si>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</si>
  <si>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</si>
  <si>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</si>
  <si>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</si>
  <si>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</si>
  <si>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</si>
  <si>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</si>
  <si>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</si>
  <si>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</si>
  <si>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</si>
  <si>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</si>
  <si>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</si>
  <si>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</si>
  <si>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</si>
  <si>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</si>
  <si>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</si>
  <si>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</si>
  <si>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</si>
  <si>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</si>
  <si>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</si>
  <si>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</si>
  <si>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</si>
  <si>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</si>
  <si>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</si>
  <si>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</si>
  <si>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</si>
  <si>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</si>
  <si>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</si>
  <si>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</si>
  <si>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</si>
  <si>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</si>
  <si>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</si>
  <si>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</si>
  <si>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</si>
  <si>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</si>
  <si>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</si>
  <si>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</si>
  <si>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</si>
  <si>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</si>
  <si>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</si>
  <si>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</si>
  <si>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</si>
  <si>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</si>
  <si>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</si>
  <si>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</si>
  <si>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</si>
  <si>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</si>
  <si>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</si>
  <si>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</si>
  <si>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</si>
  <si>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</si>
  <si>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</si>
  <si>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</si>
  <si>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</si>
  <si>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</si>
  <si>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</si>
  <si>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</si>
  <si>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</si>
  <si>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</si>
  <si>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</si>
  <si>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</si>
  <si>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</si>
  <si>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</si>
  <si>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</si>
  <si>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</si>
  <si>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</si>
  <si>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</si>
  <si>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</si>
  <si>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</si>
  <si>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</si>
  <si>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</si>
  <si>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</si>
  <si>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</si>
  <si>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</si>
  <si>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</si>
  <si>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</si>
  <si>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</si>
  <si>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</si>
  <si>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</si>
  <si>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</si>
  <si>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</si>
  <si>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</si>
  <si>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</si>
  <si>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</si>
  <si>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</si>
  <si>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</si>
  <si>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</si>
  <si>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</si>
  <si>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</si>
  <si>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</si>
  <si>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</si>
  <si>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</si>
  <si>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</si>
  <si>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</si>
  <si>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</si>
  <si>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</si>
  <si>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</si>
  <si>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</si>
  <si>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</si>
  <si>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</si>
  <si>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</si>
  <si>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</si>
  <si>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</si>
  <si>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</si>
  <si>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</si>
  <si>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</si>
  <si>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</si>
  <si>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</si>
  <si>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</si>
  <si>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</si>
  <si>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</si>
  <si>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</si>
  <si>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</si>
  <si>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</si>
  <si>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</si>
  <si>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</si>
  <si>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</si>
  <si>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</si>
  <si>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</si>
  <si>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</si>
  <si>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</si>
  <si>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</si>
  <si>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</si>
  <si>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</si>
  <si>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</si>
  <si>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</si>
  <si>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</si>
  <si>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</si>
  <si>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</si>
  <si>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</si>
  <si>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</si>
  <si>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</si>
  <si>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</si>
  <si>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</si>
  <si>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</si>
  <si>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</si>
  <si>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</si>
  <si>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</si>
  <si>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</si>
  <si>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</si>
  <si>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</si>
  <si>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</si>
  <si>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</si>
  <si>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</si>
  <si>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</si>
  <si>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</si>
  <si>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</si>
  <si>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</si>
  <si>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</si>
  <si>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</si>
  <si>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</si>
  <si>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</si>
  <si>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</si>
  <si>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</si>
  <si>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</si>
  <si>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</si>
  <si>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</si>
  <si>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</si>
  <si>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</si>
  <si>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</si>
  <si>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</si>
  <si>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</si>
  <si>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</si>
  <si>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</si>
  <si>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</si>
  <si>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</si>
  <si>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</si>
  <si>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</si>
  <si>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</si>
  <si>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</si>
  <si>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</si>
  <si>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</si>
  <si>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</si>
  <si>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</si>
  <si>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</si>
  <si>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</si>
  <si>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</si>
  <si>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</si>
  <si>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</si>
  <si>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</si>
  <si>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</si>
  <si>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</si>
  <si>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</si>
  <si>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</si>
  <si>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</si>
  <si>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</si>
  <si>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</si>
  <si>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</si>
  <si>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</si>
  <si>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</si>
  <si>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</si>
  <si>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</si>
  <si>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</si>
  <si>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</si>
  <si>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</si>
  <si>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</si>
  <si>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</si>
  <si>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</si>
  <si>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</si>
  <si>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</si>
  <si>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</si>
  <si>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</si>
  <si>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</si>
  <si>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</si>
  <si>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</si>
  <si>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</si>
  <si>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</si>
  <si>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</si>
  <si>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</si>
  <si>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</si>
  <si>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</si>
  <si>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</si>
  <si>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</si>
  <si>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</si>
  <si>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</si>
  <si>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</si>
  <si>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</si>
  <si>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</si>
  <si>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</si>
  <si>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</si>
  <si>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</si>
  <si>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</si>
  <si>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</si>
  <si>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</si>
  <si>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</si>
  <si>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</si>
  <si>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</si>
  <si>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</si>
  <si>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</si>
  <si>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</si>
  <si>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</si>
  <si>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</si>
  <si>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</si>
  <si>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</si>
  <si>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</si>
  <si>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</si>
  <si>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</si>
  <si>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</si>
  <si>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</si>
  <si>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</si>
  <si>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</si>
  <si>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</si>
  <si>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</si>
  <si>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</si>
  <si>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</si>
  <si>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</si>
  <si>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</si>
  <si>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</si>
  <si>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</si>
  <si>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</si>
  <si>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</si>
  <si>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</si>
  <si>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</si>
  <si>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</si>
  <si>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</si>
  <si>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</si>
  <si>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</si>
  <si>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</si>
  <si>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</si>
  <si>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</si>
  <si>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</si>
  <si>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</si>
  <si>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</si>
  <si>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</si>
  <si>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</si>
  <si>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</si>
  <si>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</si>
  <si>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</si>
  <si>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</si>
  <si>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</si>
  <si>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</si>
  <si>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</si>
  <si>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</si>
  <si>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</si>
  <si>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</si>
  <si>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</si>
  <si>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</si>
  <si>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</si>
  <si>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</si>
  <si>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</si>
  <si>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</si>
  <si>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</si>
  <si>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</si>
  <si>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</si>
  <si>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</si>
  <si>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</si>
  <si>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</si>
  <si>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</si>
  <si>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</si>
  <si>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</si>
  <si>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</si>
  <si>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</si>
  <si>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</si>
  <si>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</si>
  <si>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</si>
  <si>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</si>
  <si>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</si>
  <si>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</si>
  <si>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</si>
  <si>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</si>
  <si>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</si>
  <si>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</si>
  <si>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</si>
  <si>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</si>
  <si>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</si>
  <si>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</si>
  <si>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</si>
  <si>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</si>
  <si>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</si>
  <si>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</si>
  <si>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</si>
  <si>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</si>
  <si>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</si>
  <si>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</si>
  <si>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</si>
  <si>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</si>
  <si>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</si>
  <si>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</si>
  <si>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</si>
  <si>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</si>
  <si>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</si>
  <si>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</si>
  <si>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</si>
  <si>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</si>
  <si>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</si>
  <si>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</si>
  <si>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</si>
  <si>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</si>
  <si>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</si>
  <si>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</si>
  <si>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</si>
  <si>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</si>
  <si>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</si>
  <si>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</si>
  <si>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</si>
  <si>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</si>
  <si>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</si>
  <si>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</si>
  <si>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</si>
  <si>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</si>
  <si>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</si>
  <si>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</si>
  <si>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</si>
  <si>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</si>
  <si>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</si>
  <si>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</si>
  <si>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</si>
  <si>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</si>
  <si>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</si>
  <si>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</si>
  <si>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</si>
  <si>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</si>
  <si>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</si>
  <si>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</si>
  <si>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</si>
  <si>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</si>
  <si>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</si>
  <si>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</si>
  <si>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</si>
  <si>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</si>
  <si>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</si>
  <si>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</si>
  <si>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</si>
  <si>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</si>
  <si>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</si>
  <si>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</si>
  <si>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</si>
  <si>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</si>
  <si>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</si>
  <si>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</si>
  <si>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</si>
  <si>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</si>
  <si>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</si>
  <si>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</si>
  <si>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</si>
  <si>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</si>
  <si>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</si>
  <si>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</si>
  <si>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</si>
  <si>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</si>
  <si>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</si>
  <si>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</si>
  <si>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</si>
  <si>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</si>
  <si>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</si>
  <si>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</si>
  <si>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</si>
  <si>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</si>
  <si>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</si>
  <si>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</si>
  <si>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</si>
  <si>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</si>
  <si>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</si>
  <si>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</si>
  <si>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</si>
  <si>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</si>
  <si>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</si>
  <si>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</si>
  <si>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</si>
  <si>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</si>
  <si>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</si>
  <si>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</si>
  <si>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</si>
  <si>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</si>
  <si>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</si>
  <si>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</si>
  <si>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</si>
  <si>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</si>
  <si>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</si>
  <si>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</si>
  <si>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</si>
  <si>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</si>
  <si>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</si>
  <si>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</si>
  <si>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</si>
  <si>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</si>
  <si>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</si>
  <si>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</si>
  <si>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</si>
  <si>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</si>
  <si>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</si>
  <si>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</si>
  <si>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</si>
  <si>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</si>
  <si>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</si>
  <si>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</si>
  <si>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</si>
  <si>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</si>
  <si>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</si>
  <si>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</si>
  <si>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</si>
  <si>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</si>
  <si>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</si>
  <si>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</si>
  <si>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</si>
  <si>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</si>
  <si>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</si>
  <si>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</si>
  <si>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</si>
  <si>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</si>
  <si>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</si>
  <si>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</si>
  <si>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</si>
  <si>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</si>
  <si>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</si>
  <si>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</si>
  <si>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</si>
  <si>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</si>
  <si>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</si>
  <si>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</si>
  <si>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</si>
  <si>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</si>
  <si>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</si>
  <si>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</si>
  <si>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</si>
  <si>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</si>
  <si>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</si>
  <si>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</si>
  <si>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</si>
  <si>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</si>
  <si>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</si>
  <si>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</si>
  <si>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</si>
  <si>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</si>
  <si>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</si>
  <si>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</si>
  <si>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</si>
  <si>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</si>
  <si>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</si>
  <si>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</si>
  <si>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</si>
  <si>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</si>
  <si>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</si>
  <si>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</si>
  <si>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</si>
  <si>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</si>
  <si>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</si>
  <si>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</si>
  <si>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</si>
  <si>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</si>
  <si>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</si>
  <si>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</si>
  <si>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</si>
  <si>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</si>
  <si>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</si>
  <si>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</si>
  <si>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</si>
  <si>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</si>
  <si>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</si>
  <si>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</si>
  <si>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</si>
  <si>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</si>
  <si>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</si>
  <si>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</si>
  <si>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</si>
  <si>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</si>
  <si>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</si>
  <si>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</si>
  <si>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</si>
  <si>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</si>
  <si>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</si>
  <si>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</si>
  <si>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</si>
  <si>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</si>
  <si>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</si>
  <si>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</si>
  <si>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</si>
  <si>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</si>
  <si>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</si>
  <si>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</si>
  <si>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</si>
  <si>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</si>
  <si>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</si>
  <si>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</si>
  <si>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</si>
  <si>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</si>
  <si>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</si>
  <si>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</si>
  <si>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</si>
  <si>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</si>
  <si>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</si>
  <si>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</si>
  <si>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</si>
  <si>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</si>
  <si>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</si>
  <si>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</si>
  <si>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</si>
  <si>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</si>
  <si>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</si>
  <si>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</si>
  <si>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</si>
  <si>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</si>
  <si>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</si>
  <si>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</si>
  <si>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</si>
  <si>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</si>
  <si>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</si>
  <si>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</si>
  <si>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</si>
  <si>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</si>
  <si>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</si>
  <si>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</si>
  <si>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</si>
  <si>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</si>
  <si>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</si>
  <si>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</si>
  <si>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</si>
  <si>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</si>
  <si>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</si>
  <si>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</si>
  <si>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</si>
  <si>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</si>
  <si>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</si>
  <si>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</si>
  <si>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</si>
  <si>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</si>
  <si>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</si>
  <si>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</si>
  <si>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</si>
  <si>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</si>
  <si>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</si>
  <si>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</si>
  <si>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</si>
  <si>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</si>
  <si>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</si>
  <si>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</si>
  <si>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</si>
  <si>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</si>
  <si>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</si>
  <si>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</si>
  <si>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</si>
  <si>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</si>
  <si>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</si>
  <si>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</si>
  <si>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</si>
  <si>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</si>
  <si>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</si>
  <si>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</si>
  <si>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</si>
  <si>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</si>
  <si>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</si>
  <si>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</si>
  <si>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</si>
  <si>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</si>
  <si>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</si>
  <si>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</si>
  <si>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</si>
  <si>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</si>
  <si>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</si>
  <si>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</si>
  <si>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</si>
  <si>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</si>
  <si>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</si>
  <si>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</si>
  <si>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</si>
  <si>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</si>
  <si>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</si>
  <si>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</si>
  <si>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</si>
  <si>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</si>
  <si>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</si>
  <si>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</si>
  <si>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</si>
  <si>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</si>
  <si>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</si>
  <si>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</si>
  <si>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</si>
  <si>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</si>
  <si>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</si>
  <si>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</si>
  <si>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</si>
  <si>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</si>
  <si>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</si>
  <si>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</si>
  <si>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</si>
  <si>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</si>
  <si>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</si>
  <si>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</si>
  <si>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</si>
  <si>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</si>
  <si>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</si>
  <si>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</si>
  <si>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</si>
  <si>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</si>
  <si>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</si>
  <si>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</si>
  <si>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</si>
  <si>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</si>
  <si>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</si>
  <si>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</si>
  <si>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</si>
  <si>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</si>
  <si>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</si>
  <si>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</si>
  <si>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</si>
  <si>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</si>
  <si>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</si>
  <si>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</si>
  <si>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</si>
  <si>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</si>
  <si>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</si>
  <si>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</si>
  <si>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</si>
  <si>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</si>
  <si>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</si>
  <si>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</si>
  <si>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</si>
  <si>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</si>
  <si>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</si>
  <si>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</si>
  <si>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</si>
  <si>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</si>
  <si>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</si>
  <si>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</si>
  <si>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</si>
  <si>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</si>
  <si>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</si>
  <si>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</si>
  <si>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</si>
  <si>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</si>
  <si>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</si>
  <si>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</si>
  <si>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</si>
  <si>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</si>
  <si>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</si>
  <si>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</si>
  <si>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</si>
  <si>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</si>
  <si>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</si>
  <si>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</si>
  <si>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</si>
  <si>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</si>
  <si>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</si>
  <si>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</si>
  <si>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</si>
  <si>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</si>
  <si>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</si>
  <si>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</si>
  <si>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</si>
  <si>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</si>
  <si>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</si>
  <si>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</si>
  <si>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</si>
  <si>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</si>
  <si>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</si>
  <si>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</si>
  <si>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</si>
  <si>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</si>
  <si>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</si>
  <si>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</si>
  <si>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</si>
  <si>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</si>
  <si>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</si>
  <si>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</si>
  <si>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</si>
  <si>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</si>
  <si>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</si>
  <si>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</si>
  <si>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</si>
  <si>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</si>
  <si>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</si>
  <si>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</si>
  <si>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</si>
  <si>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</si>
  <si>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</si>
  <si>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</si>
  <si>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</si>
  <si>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</si>
  <si>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</si>
  <si>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</si>
  <si>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</si>
  <si>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</si>
  <si>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</si>
  <si>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</si>
  <si>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</si>
  <si>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</si>
  <si>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</si>
  <si>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</si>
  <si>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</si>
  <si>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</si>
  <si>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</si>
  <si>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</si>
  <si>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</si>
  <si>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</si>
  <si>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</si>
  <si>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</si>
  <si>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</si>
  <si>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</si>
  <si>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</si>
  <si>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</si>
  <si>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</si>
  <si>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</si>
  <si>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</si>
  <si>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</si>
  <si>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</si>
  <si>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</si>
  <si>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</si>
  <si>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</si>
  <si>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</si>
  <si>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</si>
  <si>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</si>
  <si>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</si>
  <si>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</si>
  <si>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</si>
  <si>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</si>
  <si>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</si>
  <si>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</si>
  <si>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</si>
  <si>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</si>
  <si>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</si>
  <si>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</si>
  <si>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</si>
  <si>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</si>
  <si>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</si>
  <si>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</si>
  <si>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</si>
  <si>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</si>
  <si>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</si>
  <si>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</si>
  <si>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</si>
  <si>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</si>
  <si>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</si>
  <si>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</si>
  <si>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</si>
  <si>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</si>
  <si>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</si>
  <si>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</si>
  <si>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</si>
  <si>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</si>
  <si>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</si>
  <si>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</si>
  <si>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</si>
  <si>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</si>
  <si>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</si>
  <si>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</si>
  <si>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</si>
  <si>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</si>
  <si>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</si>
  <si>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</si>
  <si>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</si>
  <si>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</si>
  <si>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</si>
  <si>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</si>
  <si>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</si>
  <si>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</si>
  <si>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</si>
  <si>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</si>
  <si>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</si>
  <si>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</si>
  <si>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</si>
  <si>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</si>
  <si>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</si>
  <si>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</si>
  <si>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</si>
  <si>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</si>
  <si>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</si>
  <si>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</si>
  <si>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</si>
  <si>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</si>
  <si>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</si>
  <si>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</si>
  <si>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</si>
  <si>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</si>
  <si>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</si>
  <si>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</si>
  <si>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</si>
  <si>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</si>
  <si>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</si>
  <si>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</si>
  <si>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</si>
  <si>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</si>
  <si>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</si>
  <si>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</si>
  <si>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</si>
  <si>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</si>
  <si>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</si>
  <si>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</si>
  <si>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</si>
  <si>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</si>
  <si>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</si>
  <si>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</si>
  <si>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</si>
  <si>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</si>
  <si>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</si>
  <si>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</si>
  <si>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</si>
  <si>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</si>
  <si>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</si>
  <si>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</si>
  <si>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</si>
  <si>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</si>
  <si>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</si>
  <si>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</si>
  <si>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</si>
  <si>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</si>
  <si>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</si>
  <si>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</si>
  <si>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</si>
  <si>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</si>
  <si>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</si>
  <si>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</si>
  <si>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</si>
  <si>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</si>
  <si>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</si>
  <si>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</si>
  <si>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</si>
  <si>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</si>
  <si>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</si>
  <si>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</si>
  <si>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</si>
  <si>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</si>
  <si>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</si>
  <si>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</si>
  <si>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</si>
  <si>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</si>
  <si>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</si>
  <si>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</si>
  <si>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</si>
  <si>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</si>
  <si>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</si>
  <si>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</si>
  <si>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</si>
  <si>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</si>
  <si>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</si>
  <si>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</si>
  <si>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</si>
  <si>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</si>
  <si>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</si>
  <si>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</si>
  <si>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</si>
  <si>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</si>
  <si>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</si>
  <si>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</si>
  <si>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</si>
  <si>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</si>
  <si>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</si>
  <si>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</si>
  <si>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</si>
  <si>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</si>
  <si>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</si>
  <si>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</si>
  <si>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</si>
  <si>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</si>
  <si>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</si>
  <si>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</si>
  <si>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</si>
  <si>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</si>
  <si>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</si>
  <si>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</si>
  <si>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</si>
  <si>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</si>
  <si>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</si>
  <si>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</si>
  <si>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</si>
  <si>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</si>
  <si>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</si>
  <si>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</si>
  <si>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</si>
  <si>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</si>
  <si>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</si>
  <si>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</si>
  <si>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</si>
  <si>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</si>
  <si>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</si>
  <si>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</si>
  <si>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</si>
  <si>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</si>
  <si>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</si>
  <si>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</si>
  <si>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</si>
  <si>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</si>
  <si>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</si>
  <si>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</si>
  <si>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</si>
  <si>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</si>
  <si>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</si>
  <si>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</si>
  <si>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</si>
  <si>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</si>
  <si>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</si>
  <si>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</si>
  <si>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</si>
  <si>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</si>
  <si>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</si>
  <si>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</si>
  <si>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</si>
  <si>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</si>
  <si>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</si>
  <si>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</si>
  <si>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</si>
  <si>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</si>
  <si>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</si>
  <si>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</si>
  <si>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</si>
  <si>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</si>
  <si>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</si>
  <si>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</si>
  <si>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</si>
  <si>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</si>
  <si>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</si>
  <si>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</si>
  <si>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</si>
  <si>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</si>
  <si>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</si>
  <si>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</si>
  <si>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</si>
  <si>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</si>
  <si>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</si>
  <si>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</si>
  <si>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</si>
  <si>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</si>
  <si>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</si>
  <si>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</si>
  <si>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</si>
  <si>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</si>
  <si>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</si>
  <si>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</si>
  <si>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</si>
  <si>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</si>
  <si>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</si>
  <si>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</si>
  <si>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</si>
  <si>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</si>
  <si>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</si>
  <si>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</si>
  <si>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</si>
  <si>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</si>
  <si>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</si>
  <si>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</si>
  <si>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</si>
  <si>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</si>
  <si>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</si>
  <si>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</si>
  <si>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</si>
  <si>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</si>
  <si>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</si>
  <si>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</si>
  <si>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</si>
  <si>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</si>
  <si>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</si>
  <si>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</si>
  <si>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</si>
  <si>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</si>
  <si>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</si>
  <si>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</si>
  <si>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</si>
  <si>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</si>
  <si>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</si>
  <si>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</si>
  <si>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</si>
  <si>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</si>
  <si>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</si>
  <si>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</si>
  <si>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</si>
  <si>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</si>
  <si>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</si>
  <si>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</si>
  <si>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</si>
  <si>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</si>
  <si>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</si>
  <si>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</si>
  <si>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</si>
  <si>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</si>
  <si>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</si>
  <si>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</si>
  <si>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</si>
  <si>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</si>
  <si>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</si>
  <si>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</si>
  <si>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</si>
  <si>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</si>
  <si>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</si>
  <si>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</si>
  <si>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</si>
  <si>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</si>
  <si>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</si>
  <si>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</si>
  <si>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</si>
  <si>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</si>
  <si>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</si>
  <si>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</si>
  <si>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</si>
  <si>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</si>
  <si>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</si>
  <si>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</si>
  <si>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</si>
  <si>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</si>
  <si>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</si>
  <si>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</si>
  <si>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</si>
  <si>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</si>
  <si>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</si>
  <si>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</si>
  <si>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</si>
  <si>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</si>
  <si>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</si>
  <si>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</si>
  <si>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</si>
  <si>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</si>
  <si>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</si>
  <si>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</si>
  <si>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</si>
  <si>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</si>
  <si>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</si>
  <si>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</si>
  <si>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</si>
  <si>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</si>
  <si>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</si>
  <si>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</si>
  <si>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</si>
  <si>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</si>
  <si>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</si>
  <si>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</si>
  <si>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</si>
  <si>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</si>
  <si>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</si>
  <si>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</si>
  <si>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</si>
  <si>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</si>
  <si>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</si>
  <si>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</si>
  <si>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</si>
  <si>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</si>
  <si>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</si>
  <si>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</si>
  <si>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</si>
  <si>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</si>
  <si>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</si>
  <si>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</si>
  <si>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</si>
  <si>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</si>
  <si>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</si>
  <si>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</si>
  <si>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</si>
  <si>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</si>
  <si>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</si>
  <si>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</si>
  <si>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</si>
  <si>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</si>
  <si>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</si>
  <si>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</si>
  <si>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</si>
  <si>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</si>
  <si>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</si>
  <si>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</si>
  <si>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</si>
  <si>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</si>
  <si>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</si>
  <si>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</si>
  <si>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</si>
  <si>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</si>
  <si>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</si>
  <si>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</si>
  <si>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</si>
  <si>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</si>
  <si>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</si>
  <si>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</si>
  <si>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</si>
  <si>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</si>
  <si>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</si>
  <si>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</si>
  <si>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</si>
  <si>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</si>
  <si>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</si>
  <si>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</si>
  <si>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</si>
  <si>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</si>
  <si>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</si>
  <si>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</si>
  <si>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</si>
  <si>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</si>
  <si>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</si>
  <si>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</si>
  <si>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</si>
  <si>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</si>
  <si>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</si>
  <si>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</si>
  <si>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</si>
  <si>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</si>
  <si>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</si>
  <si>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</si>
  <si>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</si>
  <si>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</si>
  <si>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</si>
  <si>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</si>
  <si>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</si>
  <si>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</si>
  <si>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</si>
  <si>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</si>
  <si>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</si>
  <si>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</si>
  <si>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</si>
  <si>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</si>
  <si>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</si>
  <si>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</si>
  <si>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</si>
  <si>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</si>
  <si>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</si>
  <si>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</si>
  <si>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</si>
  <si>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</si>
  <si>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</si>
  <si>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</si>
  <si>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</si>
  <si>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</si>
  <si>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</si>
  <si>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</si>
  <si>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</si>
  <si>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</si>
  <si>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</si>
  <si>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</si>
  <si>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</si>
  <si>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</si>
  <si>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</si>
  <si>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</si>
  <si>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</si>
  <si>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</si>
  <si>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</si>
  <si>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</si>
  <si>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</si>
  <si>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</si>
  <si>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</si>
  <si>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</si>
  <si>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</si>
  <si>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</si>
  <si>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</si>
  <si>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</si>
  <si>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</si>
  <si>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</si>
  <si>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</si>
  <si>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</si>
  <si>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</si>
  <si>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</si>
  <si>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</si>
  <si>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</si>
  <si>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</si>
  <si>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</si>
  <si>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</si>
  <si>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</si>
  <si>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</si>
  <si>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</si>
  <si>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</si>
  <si>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</si>
  <si>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</si>
  <si>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</si>
  <si>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</si>
  <si>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</si>
  <si>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</si>
  <si>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</si>
  <si>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</si>
  <si>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</si>
  <si>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</si>
  <si>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</si>
  <si>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</si>
  <si>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</si>
  <si>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</si>
  <si>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</si>
  <si>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</si>
  <si>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</si>
  <si>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</si>
  <si>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</si>
  <si>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</si>
  <si>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</si>
  <si>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</si>
  <si>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</si>
  <si>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</si>
  <si>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</si>
  <si>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</si>
  <si>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</si>
  <si>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</si>
  <si>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</si>
  <si>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</si>
  <si>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</si>
  <si>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</si>
  <si>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</si>
  <si>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</si>
  <si>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</si>
  <si>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</si>
  <si>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</si>
  <si>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</si>
  <si>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</si>
  <si>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</si>
  <si>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</si>
  <si>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</si>
  <si>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</si>
  <si>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</si>
  <si>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</si>
  <si>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</si>
  <si>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</si>
  <si>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</si>
  <si>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</si>
  <si>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</si>
  <si>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</si>
  <si>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</si>
  <si>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</si>
  <si>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</si>
  <si>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</si>
  <si>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</si>
  <si>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</si>
  <si>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</si>
  <si>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</si>
  <si>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</si>
  <si>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</si>
  <si>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</si>
  <si>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</si>
  <si>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</si>
  <si>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</si>
  <si>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</si>
  <si>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</si>
  <si>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</si>
  <si>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</si>
  <si>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</si>
  <si>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</si>
  <si>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</si>
  <si>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</si>
  <si>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</si>
  <si>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</si>
  <si>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</si>
  <si>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</si>
  <si>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</si>
  <si>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</si>
  <si>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</si>
  <si>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</si>
  <si>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</si>
  <si>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</si>
  <si>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</si>
  <si>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</si>
  <si>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</si>
  <si>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</si>
  <si>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</si>
  <si>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</si>
  <si>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</si>
  <si>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</si>
  <si>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</si>
  <si>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</si>
  <si>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</si>
  <si>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</si>
  <si>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</si>
  <si>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</si>
  <si>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</si>
  <si>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</si>
  <si>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</si>
  <si>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</si>
  <si>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</si>
  <si>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</si>
  <si>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</si>
  <si>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</si>
  <si>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</si>
  <si>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</si>
  <si>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</si>
  <si>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</si>
  <si>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</si>
  <si>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</si>
  <si>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</si>
  <si>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</si>
  <si>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</si>
  <si>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</si>
  <si>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</si>
  <si>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</si>
  <si>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</si>
  <si>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</si>
  <si>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</si>
  <si>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</si>
  <si>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</si>
  <si>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</si>
  <si>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</si>
  <si>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</si>
  <si>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</si>
  <si>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</si>
  <si>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</si>
  <si>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</si>
  <si>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</si>
  <si>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</si>
  <si>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</si>
  <si>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</si>
  <si>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</si>
  <si>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</si>
  <si>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</si>
  <si>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</si>
  <si>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</si>
  <si>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</si>
  <si>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</si>
  <si>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</si>
  <si>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</si>
  <si>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</si>
  <si>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</si>
  <si>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</si>
  <si>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</si>
  <si>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</si>
  <si>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</si>
  <si>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</si>
  <si>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</si>
  <si>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</si>
  <si>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</si>
  <si>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</si>
  <si>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</si>
  <si>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</si>
  <si>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</si>
  <si>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</si>
  <si>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</si>
  <si>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</si>
  <si>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</si>
  <si>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</si>
  <si>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</si>
  <si>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</si>
  <si>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</si>
  <si>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</si>
  <si>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</si>
  <si>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</si>
  <si>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</si>
  <si>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</si>
  <si>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</si>
  <si>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</si>
  <si>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</si>
  <si>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</si>
  <si>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</si>
  <si>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</si>
  <si>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</si>
  <si>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</si>
  <si>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</si>
  <si>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</si>
  <si>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</si>
  <si>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</si>
  <si>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</si>
  <si>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</si>
  <si>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</si>
  <si>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</si>
  <si>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</si>
  <si>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</si>
  <si>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</si>
  <si>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</si>
  <si>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</si>
  <si>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</si>
  <si>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</si>
  <si>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</si>
  <si>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</si>
  <si>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</si>
  <si>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</si>
  <si>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</si>
  <si>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</si>
  <si>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</si>
  <si>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</si>
  <si>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</si>
  <si>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</si>
  <si>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</si>
  <si>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</si>
  <si>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</si>
  <si>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</si>
  <si>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</si>
  <si>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</si>
  <si>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</si>
  <si>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</si>
  <si>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</si>
  <si>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</si>
  <si>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</si>
  <si>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</si>
  <si>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</si>
  <si>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</si>
  <si>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</si>
  <si>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</si>
  <si>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</si>
  <si>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</si>
  <si>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</si>
  <si>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</si>
  <si>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</si>
  <si>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</si>
  <si>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</si>
  <si>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</si>
  <si>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</si>
  <si>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</si>
  <si>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</si>
  <si>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</si>
  <si>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</si>
  <si>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</si>
  <si>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</si>
  <si>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</si>
  <si>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</si>
  <si>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</si>
  <si>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</si>
  <si>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</si>
  <si>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</si>
  <si>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</si>
  <si>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</si>
  <si>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</si>
  <si>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</si>
  <si>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</si>
  <si>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</si>
  <si>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</si>
  <si>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</si>
  <si>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</si>
  <si>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</si>
  <si>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</si>
  <si>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</si>
  <si>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</si>
  <si>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</si>
  <si>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</si>
  <si>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</si>
  <si>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</si>
  <si>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</si>
  <si>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</si>
  <si>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</si>
  <si>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</si>
  <si>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</si>
  <si>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</si>
  <si>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</si>
  <si>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</si>
  <si>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</si>
  <si>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</si>
  <si>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</si>
  <si>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</si>
  <si>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</si>
  <si>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</si>
  <si>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</si>
  <si>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</si>
  <si>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</si>
  <si>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</si>
  <si>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</si>
  <si>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</si>
  <si>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</si>
  <si>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</si>
  <si>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</si>
  <si>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</si>
  <si>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</si>
  <si>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</si>
  <si>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</si>
  <si>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</si>
  <si>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</si>
  <si>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</si>
  <si>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</si>
  <si>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</si>
  <si>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</si>
  <si>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</si>
  <si>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</si>
  <si>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</si>
  <si>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</si>
  <si>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</si>
  <si>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</si>
  <si>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</si>
  <si>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</si>
  <si>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</si>
  <si>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</si>
  <si>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</si>
  <si>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</si>
  <si>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</si>
  <si>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</si>
  <si>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</si>
  <si>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</si>
  <si>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</si>
  <si>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</si>
  <si>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</si>
  <si>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</si>
  <si>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</si>
  <si>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</si>
  <si>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</si>
  <si>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</si>
  <si>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</si>
  <si>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</si>
  <si>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</si>
  <si>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</si>
  <si>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</si>
  <si>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</si>
  <si>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</si>
  <si>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</si>
  <si>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</si>
  <si>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</si>
  <si>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</si>
  <si>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</si>
  <si>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</si>
  <si>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</si>
  <si>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</si>
  <si>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</si>
  <si>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</si>
  <si>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</si>
  <si>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</si>
  <si>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</si>
  <si>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</si>
  <si>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</si>
  <si>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</si>
  <si>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</si>
  <si>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</si>
  <si>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</si>
  <si>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</si>
  <si>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</si>
  <si>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</si>
  <si>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</si>
  <si>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</si>
  <si>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</si>
  <si>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</si>
  <si>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</si>
  <si>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</si>
  <si>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</si>
  <si>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</si>
  <si>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</si>
  <si>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</si>
  <si>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</si>
  <si>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</si>
  <si>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</si>
  <si>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</si>
  <si>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</si>
  <si>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</si>
  <si>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</si>
  <si>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</si>
  <si>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</si>
  <si>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</si>
  <si>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</si>
  <si>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</si>
  <si>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</si>
  <si>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</si>
  <si>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</si>
  <si>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</si>
  <si>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</si>
  <si>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</si>
  <si>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</si>
  <si>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</si>
  <si>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</si>
  <si>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</si>
  <si>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</si>
  <si>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</si>
  <si>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</si>
  <si>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</si>
  <si>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</si>
  <si>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</si>
  <si>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</si>
  <si>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</si>
  <si>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</si>
  <si>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</si>
  <si>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</si>
  <si>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</si>
  <si>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</si>
  <si>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</si>
  <si>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</si>
  <si>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</si>
  <si>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</si>
  <si>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</si>
  <si>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</si>
  <si>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</si>
  <si>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</si>
  <si>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</si>
  <si>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</si>
  <si>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</si>
  <si>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</si>
  <si>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</si>
  <si>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</si>
  <si>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</si>
  <si>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</si>
  <si>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</si>
  <si>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</si>
  <si>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</si>
  <si>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</si>
  <si>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</si>
  <si>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</si>
  <si>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</si>
  <si>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</si>
  <si>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</si>
  <si>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</si>
  <si>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</si>
  <si>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</si>
  <si>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</si>
  <si>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</si>
  <si>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</si>
  <si>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</si>
  <si>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</si>
  <si>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</si>
  <si>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</si>
  <si>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</si>
  <si>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</si>
  <si>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</si>
  <si>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</si>
  <si>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</si>
  <si>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</si>
  <si>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</si>
  <si>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</si>
  <si>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</si>
  <si>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</si>
  <si>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</si>
  <si>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</si>
  <si>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</si>
  <si>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</si>
  <si>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</si>
  <si>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</si>
  <si>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</si>
  <si>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</si>
  <si>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</si>
  <si>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</si>
  <si>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</si>
  <si>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</si>
  <si>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</si>
  <si>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</si>
  <si>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</si>
  <si>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</si>
  <si>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</si>
  <si>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</si>
  <si>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</si>
  <si>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</si>
  <si>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</si>
  <si>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</si>
  <si>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</si>
  <si>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</si>
  <si>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</si>
  <si>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</si>
  <si>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</si>
  <si>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</si>
  <si>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</si>
  <si>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</si>
  <si>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</si>
  <si>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</si>
  <si>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</si>
  <si>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</si>
  <si>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</si>
  <si>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</si>
  <si>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</si>
  <si>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</si>
  <si>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</si>
  <si>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</si>
  <si>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</si>
  <si>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</si>
  <si>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</si>
  <si>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</si>
  <si>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</si>
  <si>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</si>
  <si>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</si>
  <si>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</si>
  <si>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</si>
  <si>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</si>
  <si>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</si>
  <si>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</si>
  <si>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</si>
  <si>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</si>
  <si>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</si>
  <si>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</si>
  <si>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</si>
  <si>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</si>
  <si>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</si>
  <si>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</si>
  <si>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</si>
  <si>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</si>
  <si>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</si>
  <si>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</si>
  <si>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</si>
  <si>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</si>
  <si>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</si>
  <si>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</si>
  <si>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</si>
  <si>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</si>
  <si>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</si>
  <si>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</si>
  <si>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</si>
  <si>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</si>
  <si>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</si>
  <si>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</si>
  <si>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</si>
  <si>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</si>
  <si>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</si>
  <si>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</si>
  <si>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</si>
  <si>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</si>
  <si>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</si>
  <si>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</si>
  <si>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</si>
  <si>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</si>
  <si>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</si>
  <si>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</si>
  <si>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</si>
  <si>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</si>
  <si>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</si>
  <si>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</si>
  <si>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</si>
  <si>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</si>
  <si>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</si>
  <si>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</si>
  <si>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</si>
  <si>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</si>
  <si>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</si>
  <si>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</si>
  <si>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</si>
  <si>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</si>
  <si>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</si>
  <si>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</si>
  <si>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</si>
  <si>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</si>
  <si>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</si>
  <si>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</si>
  <si>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</si>
  <si>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</si>
  <si>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</si>
  <si>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</si>
  <si>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</si>
  <si>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</si>
  <si>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</si>
  <si>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</si>
  <si>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</si>
  <si>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</si>
  <si>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</si>
  <si>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</si>
  <si>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</si>
  <si>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</si>
  <si>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</si>
  <si>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</si>
  <si>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</si>
  <si>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</si>
  <si>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</si>
  <si>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</si>
  <si>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</si>
  <si>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</si>
  <si>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</si>
  <si>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</si>
  <si>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</si>
  <si>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</si>
  <si>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</si>
  <si>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</si>
  <si>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</si>
  <si>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</si>
  <si>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</si>
  <si>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</si>
  <si>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</si>
  <si>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</si>
  <si>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</si>
  <si>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</si>
  <si>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</si>
  <si>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</si>
  <si>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</si>
  <si>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</si>
  <si>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</si>
  <si>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</si>
  <si>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</si>
  <si>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</si>
  <si>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</si>
  <si>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</si>
  <si>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</si>
  <si>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</si>
  <si>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</si>
  <si>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</si>
  <si>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</si>
  <si>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</si>
  <si>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</si>
  <si>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</si>
  <si>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</si>
  <si>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</si>
  <si>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</si>
  <si>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</si>
  <si>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</si>
  <si>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</si>
  <si>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</si>
  <si>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</si>
  <si>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</si>
  <si>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</si>
  <si>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</si>
  <si>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</si>
  <si>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</si>
  <si>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</si>
  <si>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</si>
  <si>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</si>
  <si>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</si>
  <si>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</si>
  <si>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</si>
  <si>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</si>
  <si>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</si>
  <si>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</si>
  <si>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</si>
  <si>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</si>
  <si>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</si>
  <si>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</si>
  <si>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</si>
  <si>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</si>
  <si>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</si>
  <si>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</si>
  <si>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</si>
  <si>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</si>
  <si>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</si>
  <si>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</si>
  <si>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</si>
  <si>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</si>
  <si>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</si>
  <si>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</si>
  <si>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</si>
  <si>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</si>
  <si>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</si>
  <si>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</si>
  <si>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</si>
  <si>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</si>
  <si>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</si>
  <si>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</si>
  <si>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</si>
  <si>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</si>
  <si>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</si>
  <si>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</si>
  <si>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</si>
  <si>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</si>
  <si>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</si>
  <si>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</si>
  <si>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</si>
  <si>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</si>
  <si>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</si>
  <si>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</si>
  <si>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</si>
  <si>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</si>
  <si>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</si>
  <si>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</si>
  <si>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</si>
  <si>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</si>
  <si>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</si>
  <si>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</si>
  <si>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</si>
  <si>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</si>
  <si>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</si>
  <si>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</si>
  <si>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</si>
  <si>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</si>
  <si>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</si>
  <si>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</si>
  <si>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</si>
  <si>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</si>
  <si>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</si>
  <si>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</si>
  <si>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</si>
  <si>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</si>
  <si>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</si>
  <si>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</si>
  <si>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</si>
  <si>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</si>
  <si>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</si>
  <si>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</si>
  <si>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</si>
  <si>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</si>
  <si>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</si>
  <si>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</si>
  <si>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</si>
  <si>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</si>
  <si>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</si>
  <si>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</si>
  <si>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</si>
  <si>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</si>
  <si>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</si>
  <si>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</si>
  <si>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</si>
  <si>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</si>
  <si>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</si>
  <si>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</si>
  <si>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</si>
  <si>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</si>
  <si>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</si>
  <si>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</si>
  <si>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</si>
  <si>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</si>
  <si>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</si>
  <si>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</si>
  <si>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</si>
  <si>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</si>
  <si>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</si>
  <si>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</si>
  <si>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</si>
  <si>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</si>
  <si>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</si>
  <si>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</si>
  <si>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</si>
  <si>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</si>
  <si>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</si>
  <si>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</si>
  <si>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</si>
  <si>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</si>
  <si>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</si>
  <si>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</si>
  <si>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</si>
  <si>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</si>
  <si>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</si>
  <si>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</si>
  <si>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</si>
  <si>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</si>
  <si>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</si>
  <si>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</si>
  <si>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</si>
  <si>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</si>
  <si>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</si>
  <si>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</si>
  <si>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</si>
  <si>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</si>
  <si>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</si>
  <si>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</si>
  <si>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</si>
  <si>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</si>
  <si>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</si>
  <si>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</si>
  <si>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</si>
  <si>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</si>
  <si>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</si>
  <si>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</si>
  <si>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</si>
  <si>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</si>
  <si>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</si>
  <si>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</si>
  <si>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</si>
  <si>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</si>
  <si>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</si>
  <si>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</si>
  <si>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</si>
  <si>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</si>
  <si>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</si>
  <si>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</si>
  <si>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</si>
  <si>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</si>
  <si>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</si>
  <si>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</si>
  <si>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</si>
  <si>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</si>
  <si>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</si>
  <si>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</si>
  <si>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</si>
  <si>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</si>
  <si>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</si>
  <si>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</si>
  <si>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</si>
  <si>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</si>
  <si>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</si>
  <si>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</si>
  <si>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</si>
  <si>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</si>
  <si>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</si>
  <si>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</si>
  <si>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</si>
  <si>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</si>
  <si>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</si>
  <si>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</si>
  <si>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</si>
  <si>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</si>
  <si>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</si>
  <si>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</si>
  <si>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</si>
  <si>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</si>
  <si>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</si>
  <si>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</si>
  <si>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</si>
  <si>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</si>
  <si>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</si>
  <si>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</si>
  <si>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</si>
  <si>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</si>
  <si>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</si>
  <si>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</si>
  <si>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</si>
  <si>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</si>
  <si>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</si>
  <si>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</si>
  <si>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</si>
  <si>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</si>
  <si>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</si>
  <si>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</si>
  <si>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</si>
  <si>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</si>
  <si>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</si>
  <si>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</si>
  <si>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</si>
  <si>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</si>
  <si>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</si>
  <si>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</si>
  <si>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</si>
  <si>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</si>
  <si>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</si>
  <si>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</si>
  <si>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</si>
  <si>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</si>
  <si>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</si>
  <si>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</si>
  <si>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</si>
  <si>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</si>
  <si>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</si>
  <si>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</si>
  <si>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</si>
  <si>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</si>
  <si>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</si>
  <si>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</si>
  <si>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</si>
  <si>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</si>
  <si>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</si>
  <si>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</si>
  <si>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</si>
  <si>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</si>
  <si>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</si>
  <si>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</si>
  <si>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</si>
  <si>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</si>
  <si>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</si>
  <si>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</si>
  <si>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</si>
  <si>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</si>
  <si>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</si>
  <si>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</si>
  <si>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</si>
  <si>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</si>
  <si>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</si>
  <si>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</si>
  <si>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</si>
  <si>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</si>
  <si>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</si>
  <si>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</si>
  <si>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</si>
  <si>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</si>
  <si>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</si>
  <si>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</si>
  <si>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</si>
  <si>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</si>
  <si>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</si>
  <si>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</si>
  <si>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</si>
  <si>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</si>
  <si>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</si>
  <si>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</si>
  <si>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</si>
  <si>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</si>
  <si>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</si>
  <si>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</si>
  <si>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</si>
  <si>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</si>
  <si>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</si>
  <si>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</si>
  <si>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</si>
  <si>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</si>
  <si>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</si>
  <si>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</si>
  <si>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</si>
  <si>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</si>
  <si>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</si>
  <si>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</si>
  <si>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</si>
  <si>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</si>
  <si>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</si>
  <si>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</si>
  <si>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</si>
  <si>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</si>
  <si>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</si>
  <si>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</si>
  <si>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</si>
  <si>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</si>
  <si>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</si>
  <si>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</si>
  <si>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</si>
  <si>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</si>
  <si>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</si>
  <si>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</si>
  <si>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</si>
  <si>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</si>
  <si>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</si>
  <si>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</si>
  <si>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</si>
  <si>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</si>
  <si>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</si>
  <si>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</si>
  <si>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</si>
  <si>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</si>
  <si>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</si>
  <si>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</si>
  <si>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</si>
  <si>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</si>
  <si>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</si>
  <si>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</si>
  <si>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</si>
  <si>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</si>
  <si>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</si>
  <si>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</si>
  <si>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</si>
  <si>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</si>
  <si>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</si>
  <si>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</si>
  <si>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</si>
  <si>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</si>
  <si>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</si>
  <si>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</si>
  <si>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</si>
  <si>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</si>
  <si>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</si>
  <si>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</si>
  <si>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</si>
  <si>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</si>
  <si>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</si>
  <si>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</si>
  <si>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</si>
  <si>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</si>
  <si>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</si>
  <si>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</si>
  <si>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</si>
  <si>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</si>
  <si>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</si>
  <si>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</si>
  <si>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</si>
  <si>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</si>
  <si>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</si>
  <si>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</si>
  <si>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</si>
  <si>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</si>
  <si>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</si>
  <si>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</si>
  <si>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</si>
  <si>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</si>
  <si>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</si>
  <si>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</si>
  <si>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</si>
  <si>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</si>
  <si>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</si>
  <si>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</si>
  <si>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</si>
  <si>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</si>
  <si>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</si>
  <si>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</si>
  <si>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</si>
  <si>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</si>
  <si>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</si>
  <si>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</si>
  <si>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</si>
  <si>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</si>
  <si>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</si>
  <si>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</si>
  <si>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</si>
  <si>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</si>
  <si>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</si>
  <si>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</si>
  <si>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</si>
  <si>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</si>
  <si>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</si>
  <si>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</si>
  <si>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</si>
  <si>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</si>
  <si>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</si>
  <si>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</si>
  <si>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</si>
  <si>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</si>
  <si>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</si>
  <si>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</si>
  <si>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</si>
  <si>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</si>
  <si>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</si>
  <si>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</si>
  <si>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</si>
  <si>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</si>
  <si>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</si>
  <si>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</si>
  <si>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</si>
  <si>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</si>
  <si>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</si>
  <si>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</si>
  <si>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</si>
  <si>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</si>
  <si>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</si>
  <si>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</si>
  <si>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</si>
  <si>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</si>
  <si>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</si>
  <si>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</si>
  <si>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</si>
  <si>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</si>
  <si>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</si>
  <si>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</si>
  <si>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</si>
  <si>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</si>
  <si>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</si>
  <si>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</si>
  <si>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</si>
  <si>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</si>
  <si>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</si>
  <si>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</si>
  <si>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</si>
  <si>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</si>
  <si>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</si>
  <si>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</si>
  <si>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</si>
  <si>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</si>
  <si>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</si>
  <si>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</si>
  <si>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</si>
  <si>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</si>
  <si>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</si>
  <si>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</si>
  <si>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</si>
  <si>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</si>
  <si>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</si>
  <si>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</si>
  <si>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</si>
  <si>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</si>
  <si>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</si>
  <si>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</si>
  <si>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</si>
  <si>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</si>
  <si>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</si>
  <si>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</si>
  <si>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</si>
  <si>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</si>
  <si>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</si>
  <si>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</si>
  <si>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</si>
  <si>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</si>
  <si>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</si>
  <si>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</si>
  <si>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</si>
  <si>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</si>
  <si>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</si>
  <si>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</si>
  <si>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</si>
  <si>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</si>
  <si>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</si>
  <si>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</si>
  <si>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</si>
  <si>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</si>
  <si>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</si>
  <si>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</si>
  <si>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</si>
  <si>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</si>
  <si>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</si>
  <si>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</si>
  <si>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</si>
  <si>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</si>
  <si>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</si>
  <si>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</si>
  <si>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</si>
  <si>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</si>
  <si>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</si>
  <si>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</si>
  <si>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</si>
  <si>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</si>
  <si>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</si>
  <si>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</si>
  <si>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</si>
  <si>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</si>
  <si>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</si>
  <si>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</si>
  <si>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</si>
  <si>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</si>
  <si>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</si>
  <si>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</si>
  <si>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</si>
  <si>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</si>
  <si>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</si>
  <si>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</si>
  <si>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</si>
  <si>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</si>
  <si>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</si>
  <si>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</si>
  <si>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</si>
  <si>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</si>
  <si>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</si>
  <si>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</si>
  <si>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</si>
  <si>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</si>
  <si>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</si>
  <si>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</si>
  <si>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</si>
  <si>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</si>
  <si>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</si>
  <si>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</si>
  <si>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</si>
  <si>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</si>
  <si>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</si>
  <si>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</si>
  <si>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</si>
  <si>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</si>
  <si>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</si>
  <si>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</si>
  <si>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</si>
  <si>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</si>
  <si>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</si>
  <si>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</si>
  <si>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</si>
  <si>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</si>
  <si>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</si>
  <si>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</si>
  <si>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</si>
  <si>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</si>
  <si>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</si>
  <si>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</si>
  <si>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</si>
  <si>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</si>
  <si>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</si>
  <si>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</si>
  <si>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</si>
  <si>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</si>
  <si>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</si>
  <si>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</si>
  <si>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</si>
  <si>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</si>
  <si>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</si>
  <si>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</si>
  <si>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</si>
  <si>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</si>
  <si>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</si>
  <si>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</si>
  <si>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</si>
  <si>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</si>
  <si>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</si>
  <si>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</si>
  <si>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</si>
  <si>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</si>
  <si>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</si>
  <si>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</si>
  <si>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</si>
  <si>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</si>
  <si>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</si>
  <si>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</si>
  <si>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</si>
  <si>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</si>
  <si>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</si>
  <si>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</si>
  <si>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</si>
  <si>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</si>
  <si>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</si>
  <si>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</si>
  <si>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</si>
  <si>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</si>
  <si>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</si>
  <si>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</si>
  <si>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</si>
  <si>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</si>
  <si>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</si>
  <si>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</si>
  <si>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</si>
  <si>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</si>
  <si>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</si>
  <si>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</si>
  <si>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</si>
  <si>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</si>
  <si>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</si>
  <si>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</si>
  <si>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</si>
  <si>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</si>
  <si>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</si>
  <si>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</si>
  <si>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</si>
  <si>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</si>
  <si>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</si>
  <si>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</si>
  <si>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</si>
  <si>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</si>
  <si>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</si>
  <si>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</si>
  <si>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</si>
  <si>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</si>
  <si>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</si>
  <si>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</si>
  <si>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</si>
  <si>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</si>
  <si>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</si>
  <si>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</si>
  <si>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</si>
  <si>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</si>
  <si>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</si>
  <si>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</si>
  <si>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</si>
  <si>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</si>
  <si>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</si>
  <si>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</si>
  <si>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</si>
  <si>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</si>
  <si>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</si>
  <si>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</si>
  <si>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</si>
  <si>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</si>
  <si>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</si>
  <si>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</si>
  <si>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</si>
  <si>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</si>
  <si>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</si>
  <si>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</si>
  <si>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</si>
  <si>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</si>
  <si>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</si>
  <si>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</si>
  <si>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</si>
  <si>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</si>
  <si>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</si>
  <si>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</si>
  <si>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</si>
  <si>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</si>
  <si>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</si>
  <si>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</si>
  <si>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</si>
  <si>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</si>
  <si>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</si>
  <si>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</si>
  <si>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</si>
  <si>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</si>
  <si>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</si>
  <si>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</si>
  <si>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</si>
  <si>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</si>
  <si>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</si>
  <si>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</si>
  <si>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</si>
  <si>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</si>
  <si>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</si>
  <si>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</si>
  <si>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</si>
  <si>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</si>
  <si>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</si>
  <si>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</si>
  <si>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</si>
  <si>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</si>
  <si>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</si>
  <si>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</si>
  <si>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</si>
  <si>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</si>
  <si>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</si>
  <si>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</si>
  <si>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</si>
  <si>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</si>
  <si>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</si>
  <si>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</si>
  <si>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</si>
  <si>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</si>
  <si>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</si>
  <si>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</si>
  <si>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</si>
  <si>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</si>
  <si>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</si>
  <si>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</si>
  <si>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</si>
  <si>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</si>
  <si>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</si>
  <si>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</si>
  <si>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</si>
  <si>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</si>
  <si>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</si>
  <si>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</si>
  <si>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</si>
  <si>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</si>
  <si>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</si>
  <si>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</si>
  <si>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</si>
  <si>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</si>
  <si>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</si>
  <si>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</si>
  <si>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</si>
  <si>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</si>
  <si>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</si>
  <si>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</si>
  <si>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</si>
  <si>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</si>
  <si>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</si>
  <si>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</si>
  <si>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</si>
  <si>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</si>
  <si>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</si>
  <si>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</si>
  <si>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</si>
  <si>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</si>
  <si>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</si>
  <si>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</si>
  <si>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</si>
  <si>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</si>
  <si>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</si>
  <si>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</si>
  <si>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</si>
  <si>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</si>
  <si>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</si>
  <si>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</si>
  <si>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</si>
  <si>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</si>
  <si>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</si>
  <si>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</si>
  <si>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</si>
  <si>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</si>
  <si>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</si>
  <si>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</si>
  <si>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</si>
  <si>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</si>
  <si>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</si>
  <si>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</si>
  <si>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</si>
  <si>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</si>
  <si>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</si>
  <si>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</si>
  <si>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</si>
  <si>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</si>
  <si>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</si>
  <si>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</si>
  <si>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</si>
  <si>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</si>
  <si>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</si>
  <si>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</si>
  <si>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</si>
  <si>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</si>
  <si>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</si>
  <si>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</si>
  <si>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</si>
  <si>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</si>
  <si>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</si>
  <si>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</si>
  <si>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</si>
  <si>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</si>
  <si>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</si>
  <si>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</si>
  <si>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</si>
  <si>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</si>
  <si>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</si>
  <si>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</si>
  <si>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</si>
  <si>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</si>
  <si>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</si>
  <si>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</si>
  <si>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</si>
  <si>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</si>
  <si>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</si>
  <si>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</si>
  <si>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</si>
  <si>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</si>
  <si>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</si>
  <si>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</si>
  <si>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</si>
  <si>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</si>
  <si>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</si>
  <si>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</si>
  <si>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</si>
  <si>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</si>
  <si>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</si>
  <si>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</si>
  <si>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</si>
  <si>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</si>
  <si>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</si>
  <si>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</si>
  <si>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</si>
  <si>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</si>
  <si>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</si>
  <si>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</si>
  <si>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</si>
  <si>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</si>
  <si>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</si>
  <si>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</si>
  <si>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</si>
  <si>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</si>
  <si>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</si>
  <si>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</si>
  <si>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</si>
  <si>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</si>
  <si>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</si>
  <si>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</si>
  <si>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</si>
  <si>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</si>
  <si>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</si>
  <si>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</si>
  <si>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</si>
  <si>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</si>
  <si>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</si>
  <si>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</si>
  <si>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</si>
  <si>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</si>
  <si>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</si>
  <si>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</si>
  <si>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</si>
  <si>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</si>
  <si>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</si>
  <si>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</si>
  <si>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</si>
  <si>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</si>
  <si>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</si>
  <si>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</si>
  <si>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</si>
  <si>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</si>
  <si>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</si>
  <si>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</si>
  <si>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</si>
  <si>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</si>
  <si>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</si>
  <si>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</si>
  <si>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</si>
  <si>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</si>
  <si>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</si>
  <si>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</si>
  <si>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</si>
  <si>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</si>
  <si>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</si>
  <si>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</si>
  <si>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</si>
  <si>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</si>
  <si>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</si>
  <si>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</si>
  <si>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</si>
  <si>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</si>
  <si>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</si>
  <si>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</si>
  <si>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</si>
  <si>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</si>
  <si>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</si>
  <si>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</si>
  <si>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</si>
  <si>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</si>
  <si>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</si>
  <si>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</si>
  <si>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</si>
  <si>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</si>
  <si>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</si>
  <si>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</si>
  <si>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</si>
  <si>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</si>
  <si>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</si>
  <si>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</si>
  <si>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</si>
  <si>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</si>
  <si>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</si>
  <si>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</si>
  <si>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</si>
  <si>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</si>
  <si>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</si>
  <si>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</si>
  <si>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</si>
  <si>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</si>
  <si>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</si>
  <si>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</si>
  <si>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</si>
  <si>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</si>
  <si>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</si>
  <si>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</si>
  <si>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</si>
  <si>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</si>
  <si>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</si>
  <si>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</si>
  <si>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</si>
  <si>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</si>
  <si>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</si>
  <si>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</si>
  <si>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</si>
  <si>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</si>
  <si>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</si>
  <si>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</si>
  <si>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</si>
  <si>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</si>
  <si>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</si>
  <si>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</si>
  <si>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</si>
  <si>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</si>
  <si>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</si>
  <si>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</si>
  <si>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</si>
  <si>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</si>
  <si>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</si>
  <si>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</si>
  <si>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</si>
  <si>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</si>
  <si>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</si>
  <si>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</si>
  <si>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</si>
  <si>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</si>
  <si>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</si>
  <si>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</si>
  <si>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</si>
  <si>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</si>
  <si>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</si>
  <si>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</si>
  <si>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</si>
  <si>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</si>
  <si>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</si>
  <si>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</si>
  <si>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</si>
  <si>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</si>
  <si>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</si>
  <si>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</si>
  <si>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</si>
  <si>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</si>
  <si>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</si>
  <si>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</si>
  <si>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</si>
  <si>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</si>
  <si>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</si>
  <si>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</si>
  <si>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</si>
  <si>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</si>
  <si>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</si>
  <si>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</si>
  <si>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</si>
  <si>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</si>
  <si>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</si>
  <si>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</si>
  <si>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</si>
  <si>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</si>
  <si>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</si>
  <si>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</si>
  <si>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</si>
  <si>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</si>
  <si>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</si>
  <si>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</si>
  <si>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</si>
  <si>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</si>
  <si>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</si>
  <si>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</si>
  <si>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</si>
  <si>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</si>
  <si>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</si>
  <si>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</si>
  <si>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</si>
  <si>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</si>
  <si>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</si>
  <si>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</si>
  <si>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</si>
  <si>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</si>
  <si>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</si>
  <si>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</si>
  <si>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</si>
  <si>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</si>
  <si>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</si>
  <si>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</si>
  <si>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</si>
  <si>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</si>
  <si>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</si>
  <si>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</si>
  <si>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</si>
  <si>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</si>
  <si>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</si>
  <si>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</si>
  <si>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</si>
  <si>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</si>
  <si>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</si>
  <si>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</si>
  <si>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</si>
  <si>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</si>
  <si>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</si>
  <si>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</si>
  <si>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</si>
  <si>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</si>
  <si>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</si>
  <si>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</si>
  <si>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</si>
  <si>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</si>
  <si>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</si>
  <si>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</si>
  <si>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</si>
  <si>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</si>
  <si>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</si>
  <si>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</si>
  <si>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</si>
  <si>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</si>
  <si>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</si>
  <si>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</si>
  <si>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</si>
  <si>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</si>
  <si>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</si>
  <si>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</si>
  <si>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</si>
  <si>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</si>
  <si>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</si>
  <si>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</si>
  <si>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</si>
  <si>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</si>
  <si>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</si>
  <si>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</si>
  <si>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</si>
  <si>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</si>
  <si>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</si>
  <si>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</si>
  <si>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</si>
  <si>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</si>
  <si>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</si>
  <si>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</si>
  <si>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</si>
  <si>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</si>
  <si>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</si>
  <si>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</si>
  <si>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</si>
  <si>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</si>
  <si>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</si>
  <si>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</si>
  <si>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</si>
  <si>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</si>
  <si>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</si>
  <si>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</si>
  <si>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</si>
  <si>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</si>
  <si>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</si>
  <si>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</si>
  <si>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</si>
  <si>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</si>
  <si>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</si>
  <si>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</si>
  <si>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</si>
  <si>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</si>
  <si>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</si>
  <si>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</si>
  <si>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</si>
  <si>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</si>
  <si>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</si>
  <si>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</si>
  <si>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</si>
  <si>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</si>
  <si>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</si>
  <si>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</si>
  <si>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</si>
  <si>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</si>
  <si>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</si>
  <si>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</si>
  <si>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</si>
  <si>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</si>
  <si>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</si>
  <si>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</si>
  <si>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</si>
  <si>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</si>
  <si>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</si>
  <si>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</si>
  <si>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</si>
  <si>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</si>
  <si>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</si>
  <si>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</si>
  <si>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</si>
  <si>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</si>
  <si>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</si>
  <si>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</si>
  <si>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</si>
  <si>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</si>
  <si>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</si>
  <si>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</si>
  <si>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</si>
  <si>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</si>
  <si>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</si>
  <si>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</si>
  <si>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</si>
  <si>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</si>
  <si>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</si>
  <si>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</si>
  <si>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</si>
  <si>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</si>
  <si>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</si>
  <si>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</si>
  <si>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</si>
  <si>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</si>
  <si>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</si>
  <si>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</si>
  <si>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</si>
  <si>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</si>
  <si>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</si>
  <si>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</si>
  <si>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</si>
  <si>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</si>
  <si>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</si>
  <si>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</si>
  <si>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</si>
  <si>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</si>
  <si>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</si>
  <si>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</si>
  <si>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</si>
  <si>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</si>
  <si>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</si>
  <si>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</si>
  <si>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</si>
  <si>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</si>
  <si>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</si>
  <si>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</si>
  <si>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</si>
  <si>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</si>
  <si>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</si>
  <si>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</si>
  <si>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</si>
  <si>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</si>
  <si>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</si>
  <si>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</si>
  <si>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</si>
  <si>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</si>
  <si>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</si>
  <si>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</si>
  <si>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</si>
  <si>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</si>
  <si>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</si>
  <si>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</si>
  <si>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</si>
  <si>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</si>
  <si>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</si>
  <si>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</si>
  <si>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</si>
  <si>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</si>
  <si>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</si>
  <si>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</si>
  <si>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</si>
  <si>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</si>
  <si>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</si>
  <si>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</si>
  <si>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</si>
  <si>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</si>
  <si>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</si>
  <si>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</si>
  <si>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</si>
  <si>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</si>
  <si>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</si>
  <si>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</si>
  <si>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</si>
  <si>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</si>
  <si>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</si>
  <si>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</si>
  <si>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</si>
  <si>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</si>
  <si>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</si>
  <si>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</si>
  <si>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</si>
  <si>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</si>
  <si>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</si>
  <si>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</si>
  <si>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</si>
  <si>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</si>
  <si>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</si>
  <si>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</si>
  <si>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</si>
  <si>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</si>
  <si>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</si>
  <si>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</si>
  <si>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</si>
  <si>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</si>
  <si>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</si>
  <si>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</si>
  <si>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</si>
  <si>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</si>
  <si>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</si>
  <si>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</si>
  <si>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</si>
  <si>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</si>
  <si>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</si>
  <si>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</si>
  <si>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</si>
  <si>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</si>
  <si>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</si>
  <si>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</si>
  <si>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</si>
  <si>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</si>
  <si>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</si>
  <si>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</si>
  <si>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</si>
  <si>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</si>
  <si>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</si>
  <si>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</si>
  <si>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</si>
  <si>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</si>
  <si>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</si>
  <si>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</si>
  <si>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</si>
  <si>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</si>
  <si>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</si>
  <si>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</si>
  <si>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</si>
  <si>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</si>
  <si>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</si>
  <si>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</si>
  <si>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</si>
  <si>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</si>
  <si>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</si>
  <si>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</si>
  <si>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</si>
  <si>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</si>
  <si>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</si>
  <si>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</si>
  <si>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</si>
  <si>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</si>
  <si>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</si>
  <si>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</si>
  <si>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</si>
  <si>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</si>
  <si>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</si>
  <si>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</si>
  <si>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</si>
  <si>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</si>
  <si>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</si>
  <si>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</si>
  <si>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</si>
  <si>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</si>
  <si>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</si>
  <si>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</si>
  <si>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</si>
  <si>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</si>
  <si>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</si>
  <si>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</si>
  <si>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</si>
  <si>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</si>
  <si>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</si>
  <si>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</si>
  <si>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</si>
  <si>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</si>
  <si>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</si>
  <si>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</si>
  <si>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</si>
  <si>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</si>
  <si>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</si>
  <si>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</si>
  <si>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</si>
  <si>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</si>
  <si>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</si>
  <si>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</si>
  <si>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</si>
  <si>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</si>
  <si>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</si>
  <si>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</si>
  <si>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</si>
  <si>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</si>
  <si>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</si>
  <si>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</si>
  <si>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</si>
  <si>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</si>
  <si>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</si>
  <si>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</si>
  <si>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</si>
  <si>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</si>
  <si>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</si>
  <si>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</si>
  <si>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</si>
  <si>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</si>
  <si>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</si>
  <si>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</si>
  <si>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</si>
  <si>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</si>
  <si>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</si>
  <si>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</si>
  <si>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</si>
  <si>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</si>
  <si>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</si>
  <si>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</si>
  <si>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</si>
  <si>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</si>
  <si>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</si>
  <si>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</si>
  <si>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</si>
  <si>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</si>
  <si>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</si>
  <si>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</si>
  <si>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</si>
  <si>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</si>
  <si>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</si>
  <si>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</si>
  <si>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</si>
  <si>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</si>
  <si>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</si>
  <si>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</si>
  <si>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</si>
  <si>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</si>
  <si>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</si>
  <si>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</si>
  <si>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</si>
  <si>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</si>
  <si>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</si>
  <si>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</si>
  <si>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</si>
  <si>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</si>
  <si>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</si>
  <si>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</si>
  <si>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</si>
  <si>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</si>
  <si>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</si>
  <si>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</si>
  <si>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</si>
  <si>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</si>
  <si>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</si>
  <si>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</si>
  <si>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</si>
  <si>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</si>
  <si>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</si>
  <si>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</si>
  <si>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</si>
  <si>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</si>
  <si>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</si>
  <si>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</si>
  <si>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</si>
  <si>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</si>
  <si>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</si>
  <si>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</si>
  <si>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</si>
  <si>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</si>
  <si>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</si>
  <si>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</si>
  <si>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</si>
  <si>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</si>
  <si>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</si>
  <si>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</si>
  <si>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</si>
  <si>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</si>
  <si>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</si>
  <si>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</si>
  <si>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</si>
  <si>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</si>
  <si>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</si>
  <si>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</si>
  <si>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</si>
  <si>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</si>
  <si>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</si>
  <si>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</si>
  <si>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</si>
  <si>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</si>
  <si>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</si>
  <si>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</si>
  <si>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</si>
  <si>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</si>
  <si>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</si>
  <si>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</si>
  <si>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</si>
  <si>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</si>
  <si>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</si>
  <si>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</si>
  <si>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</si>
  <si>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</si>
  <si>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</si>
  <si>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</si>
  <si>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</si>
  <si>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</si>
  <si>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</si>
  <si>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</si>
  <si>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</si>
  <si>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</si>
  <si>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</si>
  <si>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</si>
  <si>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</si>
  <si>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</si>
  <si>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</si>
  <si>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</si>
  <si>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</si>
  <si>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</si>
  <si>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</si>
  <si>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</si>
  <si>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</si>
  <si>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</si>
  <si>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</si>
  <si>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</si>
  <si>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</si>
  <si>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</si>
  <si>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</si>
  <si>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</si>
  <si>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</si>
  <si>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</si>
  <si>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</si>
  <si>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</si>
  <si>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</si>
  <si>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</si>
  <si>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</si>
  <si>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</si>
  <si>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</si>
  <si>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</si>
  <si>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</si>
  <si>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</si>
  <si>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</si>
  <si>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</si>
  <si>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</si>
  <si>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</si>
  <si>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</si>
  <si>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</si>
  <si>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</si>
  <si>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</si>
  <si>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</si>
  <si>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</si>
  <si>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</si>
  <si>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</si>
  <si>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</si>
  <si>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</si>
  <si>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</si>
  <si>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</si>
  <si>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</si>
  <si>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</si>
  <si>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</si>
  <si>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</si>
  <si>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</si>
  <si>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</si>
  <si>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</si>
  <si>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</si>
  <si>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</si>
  <si>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</si>
  <si>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</si>
  <si>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</si>
  <si>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</si>
  <si>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</si>
  <si>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</si>
  <si>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</si>
  <si>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</si>
  <si>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</si>
  <si>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</si>
  <si>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</si>
  <si>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</si>
  <si>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</si>
  <si>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</si>
  <si>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</si>
  <si>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</si>
  <si>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</si>
  <si>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</si>
  <si>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</si>
  <si>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</si>
  <si>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</si>
  <si>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</si>
  <si>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</si>
  <si>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</si>
  <si>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</si>
  <si>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</si>
  <si>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</si>
  <si>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</si>
  <si>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</si>
  <si>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</si>
  <si>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</si>
  <si>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</si>
  <si>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</si>
  <si>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</si>
  <si>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</si>
  <si>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</si>
  <si>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</si>
  <si>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</si>
  <si>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</si>
  <si>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</si>
  <si>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</si>
  <si>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</si>
  <si>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</si>
  <si>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</si>
  <si>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</si>
  <si>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</si>
  <si>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</si>
  <si>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</si>
  <si>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</si>
  <si>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</si>
  <si>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</si>
  <si>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</si>
  <si>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</si>
  <si>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</si>
  <si>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</si>
  <si>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</si>
  <si>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</si>
  <si>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</si>
  <si>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</si>
  <si>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</si>
  <si>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</si>
  <si>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</si>
  <si>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</si>
  <si>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</si>
  <si>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</si>
  <si>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</si>
  <si>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</si>
  <si>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</si>
  <si>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</si>
  <si>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</si>
  <si>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</si>
  <si>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</si>
  <si>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</si>
  <si>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</si>
  <si>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</si>
  <si>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</si>
  <si>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</si>
  <si>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</si>
  <si>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</si>
  <si>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</si>
  <si>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</si>
  <si>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</si>
  <si>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</si>
  <si>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</si>
  <si>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</si>
  <si>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</si>
  <si>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</si>
  <si>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</si>
  <si>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</si>
  <si>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</si>
  <si>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</si>
  <si>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</si>
  <si>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</si>
  <si>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</si>
  <si>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</si>
  <si>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</si>
  <si>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</si>
  <si>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</si>
  <si>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</si>
  <si>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</si>
  <si>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</si>
  <si>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</si>
  <si>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</si>
  <si>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</si>
  <si>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</si>
  <si>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</si>
  <si>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</si>
  <si>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</si>
  <si>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</si>
  <si>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</si>
  <si>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</si>
  <si>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</si>
  <si>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</si>
  <si>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</si>
  <si>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</si>
  <si>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</si>
  <si>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</si>
  <si>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</si>
  <si>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</si>
  <si>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</si>
  <si>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</si>
  <si>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</si>
  <si>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</si>
  <si>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</si>
  <si>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</si>
  <si>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</si>
  <si>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</si>
  <si>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</si>
  <si>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</si>
  <si>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</si>
  <si>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</si>
  <si>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</si>
  <si>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</si>
  <si>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</si>
  <si>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</si>
  <si>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</si>
  <si>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</si>
  <si>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</si>
  <si>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</si>
  <si>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</si>
  <si>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</si>
  <si>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</si>
  <si>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</si>
  <si>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</si>
  <si>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</si>
  <si>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</si>
  <si>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</si>
  <si>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</si>
  <si>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</si>
  <si>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</si>
  <si>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</si>
  <si>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</si>
  <si>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</si>
  <si>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</si>
  <si>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</si>
  <si>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</si>
  <si>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</si>
  <si>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</si>
  <si>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</si>
  <si>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</si>
  <si>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</si>
  <si>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</si>
  <si>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</si>
  <si>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</si>
  <si>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</si>
  <si>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</si>
  <si>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</si>
  <si>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</si>
  <si>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</si>
  <si>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</si>
  <si>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</si>
  <si>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</si>
  <si>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</si>
  <si>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</si>
  <si>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</si>
  <si>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</si>
  <si>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</si>
  <si>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</si>
  <si>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</si>
  <si>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</si>
  <si>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</si>
  <si>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</si>
  <si>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</si>
  <si>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</si>
  <si>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</si>
  <si>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</si>
  <si>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</si>
  <si>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</si>
  <si>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</si>
  <si>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</si>
  <si>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</si>
  <si>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</si>
  <si>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</si>
  <si>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</si>
  <si>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</si>
  <si>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</si>
  <si>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</si>
  <si>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</si>
  <si>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</si>
  <si>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</si>
  <si>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</si>
  <si>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</si>
  <si>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</si>
  <si>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</si>
  <si>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</si>
  <si>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</si>
  <si>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</si>
  <si>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</si>
  <si>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</si>
  <si>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</si>
  <si>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</si>
  <si>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</si>
  <si>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</si>
  <si>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</si>
  <si>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</si>
  <si>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</si>
  <si>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</si>
  <si>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</si>
  <si>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</si>
  <si>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</si>
  <si>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</si>
  <si>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</si>
  <si>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</si>
  <si>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</si>
  <si>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</si>
  <si>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</si>
  <si>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</si>
  <si>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</si>
  <si>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</si>
  <si>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</si>
  <si>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</si>
  <si>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</si>
  <si>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</si>
  <si>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</si>
  <si>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</si>
  <si>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</si>
  <si>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</si>
  <si>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</si>
  <si>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</si>
  <si>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</si>
  <si>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</si>
  <si>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</si>
  <si>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</si>
  <si>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</si>
  <si>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</si>
  <si>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</si>
  <si>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</si>
  <si>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</si>
  <si>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</si>
  <si>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</si>
  <si>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</si>
  <si>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</si>
  <si>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</si>
  <si>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</si>
  <si>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</si>
  <si>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</si>
  <si>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</si>
  <si>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</si>
  <si>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</si>
  <si>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</si>
  <si>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</si>
  <si>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</si>
  <si>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</si>
  <si>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</si>
  <si>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</si>
  <si>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</si>
  <si>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</si>
  <si>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</si>
  <si>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</si>
  <si>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</si>
  <si>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</si>
  <si>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</si>
  <si>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</si>
  <si>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</si>
  <si>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</si>
  <si>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</si>
  <si>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</si>
  <si>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</si>
  <si>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</si>
  <si>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</si>
  <si>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</si>
  <si>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</si>
  <si>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</si>
  <si>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</si>
  <si>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</si>
  <si>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</si>
  <si>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</si>
  <si>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</si>
  <si>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</si>
  <si>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</si>
  <si>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</si>
  <si>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</si>
  <si>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</si>
  <si>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</si>
  <si>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</si>
  <si>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</si>
  <si>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</si>
  <si>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</si>
  <si>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</si>
  <si>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</si>
  <si>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</si>
  <si>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</si>
  <si>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</si>
  <si>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</si>
  <si>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</si>
  <si>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</si>
  <si>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</si>
  <si>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</si>
  <si>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</si>
  <si>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</si>
  <si>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</si>
  <si>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</si>
  <si>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</si>
  <si>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</si>
  <si>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</si>
  <si>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</si>
  <si>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</si>
  <si>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</si>
  <si>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</si>
  <si>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</si>
  <si>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</si>
  <si>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</si>
  <si>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</si>
  <si>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</si>
  <si>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</si>
  <si>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</si>
  <si>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</si>
  <si>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</si>
  <si>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</si>
  <si>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</si>
  <si>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</si>
  <si>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</si>
  <si>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</si>
  <si>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</si>
  <si>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</si>
  <si>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</si>
  <si>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</si>
  <si>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</si>
  <si>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</si>
  <si>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</si>
  <si>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</si>
  <si>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</si>
  <si>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</si>
  <si>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</si>
  <si>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</si>
  <si>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</si>
  <si>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</si>
  <si>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</si>
  <si>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</si>
  <si>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</si>
  <si>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</si>
  <si>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</si>
  <si>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</si>
  <si>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</si>
  <si>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</si>
  <si>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</si>
  <si>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</si>
  <si>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</si>
  <si>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</si>
  <si>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</si>
  <si>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</si>
  <si>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</si>
  <si>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</si>
  <si>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</si>
  <si>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</si>
  <si>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</si>
  <si>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</si>
  <si>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</si>
  <si>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</si>
  <si>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</si>
  <si>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</si>
  <si>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</si>
  <si>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</si>
  <si>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</si>
  <si>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</si>
  <si>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</si>
  <si>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</si>
  <si>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</si>
  <si>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</si>
  <si>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</si>
  <si>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</si>
  <si>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</si>
  <si>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</si>
  <si>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</si>
  <si>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</si>
  <si>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</si>
  <si>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</si>
  <si>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</si>
  <si>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</si>
  <si>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</si>
  <si>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</si>
  <si>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</si>
  <si>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</si>
  <si>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</si>
  <si>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</si>
  <si>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</si>
  <si>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</si>
  <si>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</si>
  <si>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</si>
  <si>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</si>
  <si>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</si>
  <si>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</si>
  <si>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</si>
  <si>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</si>
  <si>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</si>
  <si>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</si>
  <si>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</si>
  <si>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</si>
  <si>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</si>
  <si>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</si>
  <si>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</si>
  <si>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</si>
  <si>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</si>
  <si>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</si>
  <si>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</si>
  <si>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</si>
  <si>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</si>
  <si>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</si>
  <si>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</si>
  <si>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</si>
  <si>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</si>
  <si>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</si>
  <si>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</si>
  <si>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</si>
  <si>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</si>
  <si>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</si>
  <si>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</si>
  <si>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</si>
  <si>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</si>
  <si>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</si>
  <si>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</si>
  <si>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</si>
  <si>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</si>
  <si>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</si>
  <si>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</si>
  <si>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</si>
  <si>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</si>
  <si>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</si>
  <si>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</si>
  <si>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</si>
  <si>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</si>
  <si>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</si>
  <si>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</si>
  <si>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</si>
  <si>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</si>
  <si>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</si>
  <si>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</si>
  <si>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</si>
  <si>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</si>
  <si>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</si>
  <si>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</si>
  <si>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</si>
  <si>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</si>
  <si>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</si>
  <si>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</si>
  <si>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</si>
  <si>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</si>
  <si>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</si>
  <si>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</si>
  <si>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</si>
  <si>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</si>
  <si>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</si>
  <si>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</si>
  <si>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</si>
  <si>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</si>
  <si>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</si>
  <si>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</si>
  <si>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</si>
  <si>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</si>
  <si>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</si>
  <si>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</si>
  <si>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</si>
  <si>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</si>
  <si>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</si>
  <si>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</si>
  <si>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</si>
  <si>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</si>
  <si>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</si>
  <si>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</si>
  <si>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</si>
  <si>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</si>
  <si>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</si>
  <si>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</si>
  <si>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</si>
  <si>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</si>
  <si>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</si>
  <si>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</si>
  <si>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</si>
  <si>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</si>
  <si>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</si>
  <si>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</si>
  <si>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</si>
  <si>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</si>
  <si>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</si>
  <si>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</si>
  <si>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</si>
  <si>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</si>
  <si>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</si>
  <si>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</si>
  <si>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</si>
  <si>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</si>
  <si>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</si>
  <si>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</si>
  <si>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</si>
  <si>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</si>
  <si>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</si>
  <si>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</si>
  <si>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</si>
  <si>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</si>
  <si>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</si>
  <si>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</si>
  <si>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</si>
  <si>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</si>
  <si>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</si>
  <si>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</si>
  <si>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</si>
  <si>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</si>
  <si>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</si>
  <si>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</si>
  <si>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</si>
  <si>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</si>
  <si>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</si>
  <si>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</si>
  <si>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</si>
  <si>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</si>
  <si>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</si>
  <si>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</si>
  <si>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</si>
  <si>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</si>
  <si>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</si>
  <si>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</si>
  <si>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</si>
  <si>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</si>
  <si>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</si>
  <si>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</si>
  <si>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</si>
  <si>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</si>
  <si>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</si>
  <si>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</si>
  <si>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</si>
  <si>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</si>
  <si>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</si>
  <si>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</si>
  <si>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</si>
  <si>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</si>
  <si>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</si>
  <si>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</si>
  <si>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</si>
  <si>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</si>
  <si>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</si>
  <si>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</si>
  <si>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</si>
  <si>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</si>
  <si>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</si>
  <si>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</si>
  <si>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</si>
  <si>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</si>
  <si>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</si>
  <si>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</si>
  <si>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</si>
  <si>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</si>
  <si>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</si>
  <si>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</si>
  <si>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</si>
  <si>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</si>
  <si>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</si>
  <si>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</si>
  <si>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</si>
  <si>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</si>
  <si>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</si>
  <si>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</si>
  <si>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</si>
  <si>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</si>
  <si>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</si>
  <si>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</si>
  <si>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</si>
  <si>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</si>
  <si>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</si>
  <si>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</si>
  <si>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</si>
  <si>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</si>
  <si>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</si>
  <si>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</si>
  <si>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</si>
  <si>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</si>
  <si>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</si>
  <si>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</si>
  <si>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</si>
  <si>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</si>
  <si>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</si>
  <si>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</si>
  <si>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</si>
  <si>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</si>
  <si>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</si>
  <si>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</si>
  <si>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</si>
  <si>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</si>
  <si>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</si>
  <si>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</si>
  <si>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</si>
  <si>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</si>
  <si>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</si>
  <si>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</si>
  <si>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</si>
  <si>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</si>
  <si>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</si>
  <si>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</si>
  <si>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</si>
  <si>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</si>
  <si>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</si>
  <si>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</si>
  <si>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</si>
  <si>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</si>
  <si>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</si>
  <si>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</si>
  <si>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</si>
  <si>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</si>
  <si>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</si>
  <si>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</si>
  <si>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</si>
  <si>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</si>
  <si>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</si>
  <si>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</si>
  <si>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</si>
  <si>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</si>
  <si>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</si>
  <si>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</si>
  <si>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</si>
  <si>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</si>
  <si>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</si>
  <si>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</si>
  <si>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</si>
  <si>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</si>
  <si>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</si>
  <si>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</si>
  <si>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</si>
  <si>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</si>
  <si>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</si>
  <si>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</si>
  <si>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</si>
  <si>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</si>
  <si>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</si>
  <si>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</si>
  <si>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</si>
  <si>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</si>
  <si>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</si>
  <si>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</si>
  <si>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</si>
  <si>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</si>
  <si>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</si>
  <si>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</si>
  <si>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</si>
  <si>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</si>
  <si>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</si>
  <si>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</si>
  <si>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</si>
  <si>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</si>
  <si>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</si>
  <si>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</si>
  <si>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</si>
  <si>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</si>
  <si>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</si>
  <si>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</si>
  <si>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</si>
  <si>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</si>
  <si>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</si>
  <si>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</si>
  <si>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</si>
  <si>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</si>
  <si>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</si>
  <si>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</si>
  <si>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</si>
  <si>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</si>
  <si>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</si>
  <si>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</si>
  <si>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</si>
  <si>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</si>
  <si>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</si>
  <si>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</si>
  <si>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</si>
  <si>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</si>
  <si>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</si>
  <si>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</si>
  <si>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</si>
  <si>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</si>
  <si>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</si>
  <si>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</si>
  <si>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</si>
  <si>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</si>
  <si>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</si>
  <si>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</si>
  <si>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</si>
  <si>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</si>
  <si>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</si>
  <si>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</si>
  <si>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</si>
  <si>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</si>
  <si>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</si>
  <si>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</si>
  <si>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</si>
  <si>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</si>
  <si>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</si>
  <si>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</si>
  <si>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</si>
  <si>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</si>
  <si>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</si>
  <si>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</si>
  <si>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</si>
  <si>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</si>
  <si>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</si>
  <si>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</si>
  <si>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</si>
  <si>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</si>
  <si>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</si>
  <si>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</si>
  <si>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</si>
  <si>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</si>
  <si>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</si>
  <si>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</si>
  <si>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</si>
  <si>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</si>
  <si>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</si>
  <si>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</si>
  <si>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</si>
  <si>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</si>
  <si>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</si>
  <si>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</si>
  <si>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</si>
  <si>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</si>
  <si>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</si>
  <si>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</si>
  <si>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</si>
  <si>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</si>
  <si>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</si>
  <si>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</si>
  <si>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</si>
  <si>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</si>
  <si>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</si>
  <si>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</si>
  <si>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</si>
  <si>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</si>
  <si>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</si>
  <si>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</si>
  <si>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</si>
  <si>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</si>
  <si>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</si>
  <si>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</si>
  <si>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</si>
  <si>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</si>
  <si>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</si>
  <si>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</si>
  <si>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</si>
  <si>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</si>
  <si>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</si>
  <si>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</si>
  <si>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</si>
  <si>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</si>
  <si>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</si>
  <si>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</si>
  <si>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</si>
  <si>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</si>
  <si>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</si>
  <si>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</si>
  <si>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</si>
  <si>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</si>
  <si>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</si>
  <si>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</si>
  <si>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</si>
  <si>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</si>
  <si>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</si>
  <si>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</si>
  <si>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</si>
  <si>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</si>
  <si>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</si>
  <si>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</si>
  <si>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</si>
  <si>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</si>
  <si>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</si>
  <si>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</si>
  <si>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</si>
  <si>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</si>
  <si>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</si>
  <si>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</si>
  <si>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</si>
  <si>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</si>
  <si>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</si>
  <si>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</si>
  <si>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</si>
  <si>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</si>
  <si>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</si>
  <si>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</si>
  <si>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</si>
  <si>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</si>
  <si>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</si>
  <si>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</si>
  <si>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</si>
  <si>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</si>
  <si>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</si>
  <si>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</si>
  <si>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</si>
  <si>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</si>
  <si>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</si>
  <si>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</si>
  <si>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</si>
  <si>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</si>
  <si>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</si>
  <si>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</si>
  <si>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</si>
  <si>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</si>
  <si>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</si>
  <si>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</si>
  <si>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</si>
  <si>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</si>
  <si>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</si>
  <si>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</si>
  <si>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</si>
  <si>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</si>
  <si>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</si>
  <si>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</si>
  <si>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</si>
  <si>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</si>
  <si>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</si>
  <si>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</si>
  <si>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</si>
  <si>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</si>
  <si>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</si>
  <si>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</si>
  <si>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</si>
  <si>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</si>
  <si>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</si>
  <si>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</si>
  <si>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</si>
  <si>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</si>
  <si>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</si>
  <si>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</si>
  <si>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</si>
  <si>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</si>
  <si>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</si>
  <si>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</si>
  <si>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</si>
  <si>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</si>
  <si>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</si>
  <si>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</si>
  <si>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</si>
  <si>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</si>
  <si>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</si>
  <si>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</si>
  <si>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</si>
  <si>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</si>
  <si>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</si>
  <si>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</si>
  <si>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</si>
  <si>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</si>
  <si>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</si>
  <si>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</si>
  <si>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</si>
  <si>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</si>
  <si>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</si>
  <si>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</si>
  <si>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</si>
  <si>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</si>
  <si>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</si>
  <si>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</si>
  <si>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</si>
  <si>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</si>
  <si>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</si>
  <si>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</si>
  <si>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</si>
  <si>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</si>
  <si>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</si>
  <si>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</si>
  <si>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</si>
  <si>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</si>
  <si>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</si>
  <si>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</si>
  <si>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</si>
  <si>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</si>
  <si>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</si>
  <si>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</si>
  <si>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</si>
  <si>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</si>
  <si>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</si>
  <si>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</si>
  <si>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</si>
  <si>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</si>
  <si>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</si>
  <si>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</si>
  <si>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</si>
  <si>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</si>
  <si>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</si>
  <si>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</si>
  <si>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</si>
  <si>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</si>
  <si>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</si>
  <si>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</si>
  <si>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</si>
  <si>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</si>
  <si>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</si>
  <si>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</si>
  <si>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</si>
  <si>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</si>
  <si>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</si>
  <si>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</si>
  <si>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</si>
  <si>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</si>
  <si>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</si>
  <si>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</si>
  <si>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</si>
  <si>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</si>
  <si>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</si>
  <si>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</si>
  <si>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</si>
  <si>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</si>
  <si>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</si>
  <si>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</si>
  <si>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</si>
  <si>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</si>
  <si>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</si>
  <si>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</si>
  <si>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</si>
  <si>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</si>
  <si>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</si>
  <si>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</si>
  <si>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</si>
  <si>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</si>
  <si>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</si>
  <si>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</si>
  <si>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</si>
  <si>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</si>
  <si>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</si>
  <si>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</si>
  <si>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</si>
  <si>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</si>
  <si>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</si>
  <si>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</si>
  <si>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</si>
  <si>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</si>
  <si>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</si>
  <si>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</si>
  <si>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</si>
  <si>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</si>
  <si>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</si>
  <si>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</si>
  <si>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</si>
  <si>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</si>
  <si>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</si>
  <si>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</si>
  <si>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</si>
  <si>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</si>
  <si>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</si>
  <si>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</si>
  <si>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</si>
  <si>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</si>
  <si>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</si>
  <si>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</si>
  <si>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</si>
  <si>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</si>
  <si>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</si>
  <si>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</si>
  <si>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</si>
  <si>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</si>
  <si>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</si>
  <si>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</si>
  <si>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</si>
  <si>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</si>
  <si>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</si>
  <si>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</si>
  <si>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</si>
  <si>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</si>
  <si>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</si>
  <si>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</si>
  <si>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</si>
  <si>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</si>
  <si>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</si>
  <si>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</si>
  <si>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</si>
  <si>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</si>
  <si>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</si>
  <si>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</si>
  <si>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</si>
  <si>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</si>
  <si>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</si>
  <si>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</si>
  <si>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</si>
  <si>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</si>
  <si>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</si>
  <si>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</si>
  <si>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</si>
  <si>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</si>
  <si>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</si>
  <si>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</si>
  <si>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</si>
  <si>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</si>
  <si>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</si>
  <si>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</si>
  <si>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</si>
  <si>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</si>
  <si>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</si>
  <si>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</si>
  <si>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</si>
  <si>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</si>
  <si>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</si>
  <si>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</si>
  <si>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</si>
  <si>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</si>
  <si>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</si>
  <si>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</si>
  <si>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</si>
  <si>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</si>
  <si>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</si>
  <si>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</si>
  <si>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</si>
  <si>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</si>
  <si>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</si>
  <si>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</si>
  <si>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</si>
  <si>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</si>
  <si>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</si>
  <si>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</si>
  <si>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</si>
  <si>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</si>
  <si>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</si>
  <si>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</si>
  <si>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</si>
  <si>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</si>
  <si>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</si>
  <si>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</si>
  <si>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</si>
  <si>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</si>
  <si>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</si>
  <si>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</si>
  <si>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</si>
  <si>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</si>
  <si>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</si>
  <si>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</si>
  <si>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</si>
  <si>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</si>
  <si>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</si>
  <si>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</si>
  <si>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</si>
  <si>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</si>
  <si>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</si>
  <si>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</si>
  <si>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</si>
  <si>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</si>
  <si>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</si>
  <si>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</si>
  <si>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</si>
  <si>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</si>
  <si>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</si>
  <si>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</si>
  <si>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</si>
  <si>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</si>
  <si>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</si>
  <si>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</si>
  <si>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</si>
  <si>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</si>
  <si>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</si>
  <si>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</si>
  <si>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</si>
  <si>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</si>
  <si>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</si>
  <si>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</si>
  <si>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</si>
  <si>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</si>
  <si>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</si>
  <si>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</si>
  <si>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</si>
  <si>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</si>
  <si>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</si>
  <si>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</si>
  <si>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</si>
  <si>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</si>
  <si>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</si>
  <si>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</si>
  <si>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</si>
  <si>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</si>
  <si>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</si>
  <si>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</si>
  <si>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</si>
  <si>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</si>
  <si>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</si>
  <si>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</si>
  <si>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</si>
  <si>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</si>
  <si>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</si>
  <si>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</si>
  <si>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</si>
  <si>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</si>
  <si>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</si>
  <si>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</si>
  <si>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</si>
  <si>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</si>
  <si>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</si>
  <si>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</si>
  <si>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</si>
  <si>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</si>
  <si>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</si>
  <si>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</si>
  <si>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</si>
  <si>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</si>
  <si>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</si>
  <si>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</si>
  <si>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</si>
  <si>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</si>
  <si>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</si>
  <si>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</si>
  <si>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</si>
  <si>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</si>
  <si>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</si>
  <si>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</si>
  <si>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</si>
  <si>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</si>
  <si>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</si>
  <si>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</si>
  <si>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</si>
  <si>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</si>
  <si>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</si>
  <si>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</si>
  <si>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</si>
  <si>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</si>
  <si>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</si>
  <si>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</si>
  <si>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</si>
  <si>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</si>
  <si>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</si>
  <si>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</si>
  <si>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</si>
  <si>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</si>
  <si>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</si>
  <si>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</si>
  <si>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</si>
  <si>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</si>
  <si>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</si>
  <si>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</si>
  <si>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</si>
  <si>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</si>
  <si>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</si>
  <si>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</si>
  <si>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</si>
  <si>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</si>
  <si>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</si>
  <si>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</si>
  <si>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</si>
  <si>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</si>
  <si>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</si>
  <si>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</si>
  <si>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</si>
  <si>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</si>
  <si>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</si>
  <si>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</si>
  <si>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</si>
  <si>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</si>
  <si>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</si>
  <si>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</si>
  <si>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</si>
  <si>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</si>
  <si>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</si>
  <si>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</si>
  <si>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</si>
  <si>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</si>
  <si>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</si>
  <si>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</si>
  <si>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</si>
  <si>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</si>
  <si>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</si>
  <si>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</si>
  <si>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</si>
  <si>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</si>
  <si>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</si>
  <si>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</si>
  <si>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</si>
  <si>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</si>
  <si>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</si>
  <si>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</si>
  <si>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</si>
  <si>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</si>
  <si>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</si>
  <si>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</si>
  <si>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</si>
  <si>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</si>
  <si>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</si>
  <si>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</si>
  <si>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</si>
  <si>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</si>
  <si>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</si>
  <si>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</si>
  <si>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</si>
  <si>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</si>
  <si>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</si>
  <si>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</si>
  <si>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</si>
  <si>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</si>
  <si>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</si>
  <si>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</si>
  <si>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</si>
  <si>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</si>
  <si>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</si>
  <si>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</si>
  <si>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</si>
  <si>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</si>
  <si>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</si>
  <si>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</si>
  <si>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</si>
  <si>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</si>
  <si>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</si>
  <si>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</si>
  <si>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</si>
  <si>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</si>
  <si>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</si>
  <si>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</si>
  <si>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</si>
  <si>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</si>
  <si>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</si>
  <si>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</si>
  <si>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</si>
  <si>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</si>
  <si>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</si>
  <si>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</si>
  <si>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</si>
  <si>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</si>
  <si>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</si>
  <si>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</si>
  <si>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</si>
  <si>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</si>
  <si>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</si>
  <si>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</si>
  <si>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</si>
  <si>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</si>
  <si>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</si>
  <si>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</si>
  <si>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</si>
  <si>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</si>
  <si>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</si>
  <si>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</si>
  <si>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</si>
  <si>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</si>
  <si>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</si>
  <si>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</si>
  <si>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</si>
  <si>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</si>
  <si>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</si>
  <si>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</si>
  <si>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</si>
  <si>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</si>
  <si>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</si>
  <si>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</si>
  <si>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</si>
  <si>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</si>
  <si>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</si>
  <si>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</si>
  <si>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</si>
  <si>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</si>
  <si>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</si>
  <si>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</si>
  <si>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</si>
  <si>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</si>
  <si>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</si>
  <si>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</si>
  <si>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</si>
  <si>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</si>
  <si>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</si>
  <si>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</si>
  <si>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</si>
  <si>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</si>
  <si>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</si>
  <si>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</si>
  <si>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</si>
  <si>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</si>
  <si>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</si>
  <si>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</si>
  <si>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</si>
  <si>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</si>
  <si>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</si>
  <si>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</si>
  <si>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</si>
  <si>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</si>
  <si>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</si>
  <si>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</si>
  <si>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</si>
  <si>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</si>
  <si>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</si>
  <si>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</si>
  <si>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</si>
  <si>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</si>
  <si>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</si>
  <si>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</si>
  <si>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</si>
  <si>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</si>
  <si>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</si>
  <si>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</si>
  <si>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</si>
  <si>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</si>
  <si>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</si>
  <si>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</si>
  <si>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</si>
  <si>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</si>
  <si>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</si>
  <si>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</si>
  <si>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</si>
  <si>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</si>
  <si>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</si>
  <si>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</si>
  <si>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</si>
  <si>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</si>
  <si>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</si>
  <si>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</si>
  <si>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</si>
  <si>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</si>
  <si>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</si>
  <si>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</si>
  <si>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</si>
  <si>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</si>
  <si>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</si>
  <si>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</si>
  <si>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</si>
  <si>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</si>
  <si>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</si>
  <si>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</si>
  <si>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</si>
  <si>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</si>
  <si>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</si>
  <si>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</si>
  <si>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</si>
  <si>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</si>
  <si>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</si>
  <si>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</si>
  <si>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</si>
  <si>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</si>
  <si>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</si>
  <si>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</si>
  <si>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</si>
  <si>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</si>
  <si>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</si>
  <si>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</si>
  <si>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</si>
  <si>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</si>
  <si>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</si>
  <si>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</si>
  <si>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</si>
  <si>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</si>
  <si>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</si>
  <si>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</si>
  <si>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</si>
  <si>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</si>
  <si>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</si>
  <si>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</si>
  <si>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</si>
  <si>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</si>
  <si>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</si>
  <si>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</si>
  <si>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</si>
  <si>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</si>
  <si>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</si>
  <si>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</si>
  <si>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</si>
  <si>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</si>
  <si>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</si>
  <si>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</si>
  <si>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</si>
  <si>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</si>
  <si>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</si>
  <si>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</si>
  <si>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</si>
  <si>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</si>
  <si>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</si>
  <si>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</si>
  <si>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</si>
  <si>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</si>
  <si>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</si>
  <si>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</si>
  <si>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</si>
  <si>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</si>
  <si>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</si>
  <si>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</si>
  <si>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</si>
  <si>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</si>
  <si>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</si>
  <si>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</si>
  <si>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</si>
  <si>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</si>
  <si>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</si>
  <si>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</si>
  <si>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</si>
  <si>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</si>
  <si>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</si>
  <si>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</si>
  <si>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</si>
  <si>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</si>
  <si>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</si>
  <si>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</si>
  <si>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</si>
  <si>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</si>
  <si>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</si>
  <si>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</si>
  <si>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</si>
  <si>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</si>
  <si>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</si>
  <si>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</si>
  <si>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</si>
  <si>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</si>
  <si>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</si>
  <si>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</si>
  <si>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</si>
  <si>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</si>
  <si>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</si>
  <si>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</si>
  <si>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</si>
  <si>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</si>
  <si>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</si>
  <si>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</si>
  <si>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</si>
  <si>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</si>
  <si>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</si>
  <si>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</si>
  <si>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</si>
  <si>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</si>
  <si>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</si>
  <si>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</si>
  <si>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</si>
  <si>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</si>
  <si>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</si>
  <si>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</si>
  <si>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</si>
  <si>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</si>
  <si>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</si>
  <si>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</si>
  <si>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</si>
  <si>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</si>
  <si>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</si>
  <si>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</si>
  <si>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</si>
  <si>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</si>
  <si>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</si>
  <si>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</si>
  <si>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</si>
  <si>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</si>
  <si>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</si>
  <si>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</si>
  <si>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</si>
  <si>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</si>
  <si>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</si>
  <si>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</si>
  <si>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</si>
  <si>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</si>
  <si>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</si>
  <si>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</si>
  <si>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</si>
  <si>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</si>
  <si>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</si>
  <si>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</si>
  <si>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</si>
  <si>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</si>
  <si>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</si>
  <si>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</si>
  <si>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</si>
  <si>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</si>
  <si>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</si>
  <si>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</si>
  <si>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</si>
  <si>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</si>
  <si>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</si>
  <si>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</si>
  <si>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</si>
  <si>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</si>
  <si>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</si>
  <si>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</si>
  <si>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</si>
  <si>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</si>
  <si>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</si>
  <si>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</si>
  <si>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</si>
  <si>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</si>
  <si>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</si>
  <si>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</si>
  <si>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</si>
  <si>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</si>
  <si>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</si>
  <si>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</si>
  <si>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</si>
  <si>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</si>
  <si>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</si>
  <si>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</si>
  <si>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</si>
  <si>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</si>
  <si>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</si>
  <si>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</si>
  <si>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</si>
  <si>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</si>
  <si>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</si>
  <si>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</si>
  <si>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</si>
  <si>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</si>
  <si>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</si>
  <si>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</si>
  <si>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</si>
  <si>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</si>
  <si>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</si>
  <si>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</si>
  <si>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</si>
  <si>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</si>
  <si>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</si>
  <si>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</si>
  <si>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</si>
  <si>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</si>
  <si>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</si>
  <si>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</si>
  <si>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</si>
  <si>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</si>
  <si>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</si>
  <si>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</si>
  <si>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</si>
  <si>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</si>
  <si>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</si>
  <si>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</si>
  <si>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</si>
  <si>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</si>
  <si>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</si>
  <si>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</si>
  <si>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</si>
  <si>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</si>
  <si>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</si>
  <si>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</si>
  <si>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</si>
  <si>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</si>
  <si>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</si>
  <si>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</si>
  <si>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</si>
  <si>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</si>
  <si>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</si>
  <si>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</si>
  <si>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</si>
  <si>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</si>
  <si>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</si>
  <si>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</si>
  <si>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</si>
  <si>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</si>
  <si>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</si>
  <si>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</si>
  <si>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</si>
  <si>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</si>
  <si>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</si>
  <si>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</si>
  <si>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</si>
  <si>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</si>
  <si>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</si>
  <si>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</si>
  <si>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</si>
  <si>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</si>
  <si>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</si>
  <si>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</si>
  <si>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</si>
  <si>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</si>
  <si>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</si>
  <si>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</si>
  <si>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</si>
  <si>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</si>
  <si>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</si>
  <si>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</si>
  <si>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</si>
  <si>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</si>
  <si>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</si>
  <si>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</si>
  <si>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</si>
  <si>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</si>
  <si>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</si>
  <si>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</si>
  <si>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</si>
  <si>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</si>
  <si>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</si>
  <si>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</si>
  <si>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</si>
  <si>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</si>
  <si>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</si>
  <si>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</si>
  <si>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</si>
  <si>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</si>
  <si>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</si>
  <si>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</si>
  <si>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</si>
  <si>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</si>
  <si>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</si>
  <si>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</si>
  <si>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</si>
  <si>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</si>
  <si>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</si>
  <si>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</si>
  <si>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</si>
  <si>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</si>
  <si>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</si>
  <si>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</si>
  <si>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</si>
  <si>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</si>
  <si>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</si>
  <si>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</si>
  <si>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</si>
  <si>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</si>
  <si>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</si>
  <si>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</si>
  <si>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</si>
  <si>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</si>
  <si>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</si>
  <si>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</si>
  <si>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</si>
  <si>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</si>
  <si>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</si>
  <si>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</si>
  <si>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</si>
  <si>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</si>
  <si>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</si>
  <si>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</si>
  <si>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</si>
  <si>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</si>
  <si>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</si>
  <si>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</si>
  <si>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</si>
  <si>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</si>
  <si>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</si>
  <si>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</si>
  <si>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</si>
  <si>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</si>
  <si>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</si>
  <si>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</si>
  <si>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</si>
  <si>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</si>
  <si>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</si>
  <si>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</si>
  <si>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</si>
  <si>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</si>
  <si>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</si>
  <si>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</si>
  <si>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</si>
  <si>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</si>
  <si>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</si>
  <si>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</si>
  <si>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</si>
  <si>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</si>
  <si>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</si>
  <si>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</si>
  <si>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</si>
  <si>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</si>
  <si>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</si>
  <si>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</si>
  <si>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</si>
  <si>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</si>
  <si>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</si>
  <si>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</si>
  <si>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</si>
  <si>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</si>
  <si>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</si>
  <si>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</si>
  <si>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</si>
  <si>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</si>
  <si>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</si>
  <si>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</si>
  <si>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</si>
  <si>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</si>
  <si>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</si>
  <si>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</si>
  <si>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</si>
  <si>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</si>
  <si>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</si>
  <si>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</si>
  <si>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</si>
  <si>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</si>
  <si>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</si>
  <si>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</si>
  <si>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</si>
  <si>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</si>
  <si>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</si>
  <si>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</si>
  <si>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</si>
  <si>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</si>
  <si>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</si>
  <si>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</si>
  <si>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</si>
  <si>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</si>
  <si>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</si>
  <si>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</si>
  <si>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</si>
  <si>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</si>
  <si>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</si>
  <si>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</si>
  <si>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</si>
  <si>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</si>
  <si>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</si>
  <si>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</si>
  <si>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</si>
  <si>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</si>
  <si>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</si>
  <si>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</si>
  <si>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</si>
  <si>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</si>
  <si>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</si>
  <si>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</si>
  <si>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</si>
  <si>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</si>
  <si>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</si>
  <si>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</si>
  <si>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</si>
  <si>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</si>
  <si>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</si>
  <si>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</si>
  <si>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</si>
  <si>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</si>
  <si>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</si>
  <si>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</si>
  <si>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</si>
  <si>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</si>
  <si>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</si>
  <si>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</si>
  <si>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</si>
  <si>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</si>
  <si>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</si>
  <si>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</si>
  <si>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</si>
  <si>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</si>
  <si>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</si>
  <si>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</si>
  <si>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</si>
  <si>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</si>
  <si>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</si>
  <si>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</si>
  <si>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</si>
  <si>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</si>
  <si>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</si>
  <si>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</si>
  <si>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</si>
  <si>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</si>
  <si>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</si>
  <si>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</si>
  <si>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</si>
  <si>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</si>
  <si>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</si>
  <si>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</si>
  <si>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</si>
  <si>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</si>
  <si>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</si>
  <si>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</si>
  <si>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</si>
  <si>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</si>
  <si>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</si>
  <si>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</si>
  <si>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</si>
  <si>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</si>
  <si>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</si>
  <si>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</si>
  <si>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</si>
  <si>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</si>
  <si>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</si>
  <si>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</si>
  <si>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</si>
  <si>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</si>
  <si>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</si>
  <si>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</si>
  <si>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</si>
  <si>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</si>
  <si>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</si>
  <si>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</si>
  <si>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</si>
  <si>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</si>
  <si>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</si>
  <si>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</si>
  <si>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</si>
  <si>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</si>
  <si>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</si>
  <si>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</si>
  <si>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</si>
  <si>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</si>
  <si>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</si>
  <si>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</si>
  <si>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</si>
  <si>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</si>
  <si>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</si>
  <si>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</si>
  <si>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</si>
  <si>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</si>
  <si>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</si>
  <si>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</si>
  <si>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</si>
  <si>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</si>
  <si>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</si>
  <si>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</si>
  <si>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</si>
  <si>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</si>
  <si>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</si>
  <si>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</si>
  <si>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</si>
  <si>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</si>
  <si>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</si>
  <si>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</si>
  <si>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</si>
  <si>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</si>
  <si>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</si>
  <si>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</si>
  <si>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</si>
  <si>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</si>
  <si>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</si>
  <si>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</si>
  <si>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</si>
  <si>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</si>
  <si>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</si>
  <si>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</si>
  <si>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</si>
  <si>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</si>
  <si>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</si>
  <si>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</si>
  <si>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</si>
  <si>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</si>
  <si>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</si>
  <si>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</si>
  <si>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</si>
  <si>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</si>
  <si>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</si>
  <si>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</si>
  <si>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</si>
  <si>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</si>
  <si>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</si>
  <si>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</si>
  <si>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</si>
  <si>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</si>
  <si>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</si>
  <si>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</si>
  <si>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</si>
  <si>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</si>
  <si>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</si>
  <si>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</si>
  <si>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</si>
  <si>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</si>
  <si>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</si>
  <si>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</si>
  <si>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</si>
  <si>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</si>
  <si>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</si>
  <si>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</si>
  <si>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</si>
  <si>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</si>
  <si>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</si>
  <si>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</si>
  <si>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</si>
  <si>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</si>
  <si>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</si>
  <si>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</si>
  <si>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</si>
  <si>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</si>
  <si>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</si>
  <si>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</si>
  <si>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</si>
  <si>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</si>
  <si>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</si>
  <si>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</si>
  <si>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</si>
  <si>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</si>
  <si>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</si>
  <si>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</si>
  <si>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</si>
  <si>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</si>
  <si>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</si>
  <si>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</si>
  <si>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</si>
  <si>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</si>
  <si>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</si>
  <si>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</si>
  <si>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</si>
  <si>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</si>
  <si>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</si>
  <si>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</si>
  <si>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</si>
  <si>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</si>
  <si>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</si>
  <si>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</si>
  <si>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</si>
  <si>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</si>
  <si>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</si>
  <si>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</si>
  <si>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</si>
  <si>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</si>
  <si>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</si>
  <si>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</si>
  <si>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</si>
  <si>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</si>
  <si>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</si>
  <si>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</si>
  <si>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</si>
  <si>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</si>
  <si>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</si>
  <si>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</si>
  <si>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</si>
  <si>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</si>
  <si>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</si>
  <si>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</si>
  <si>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</si>
  <si>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</si>
  <si>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</si>
  <si>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</si>
  <si>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</si>
  <si>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</si>
  <si>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</si>
  <si>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</si>
  <si>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</si>
  <si>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</si>
  <si>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</si>
  <si>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</si>
  <si>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</si>
  <si>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</si>
  <si>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</si>
  <si>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</si>
  <si>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</si>
  <si>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</si>
  <si>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</si>
  <si>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</si>
  <si>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</si>
  <si>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</si>
  <si>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</si>
  <si>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</si>
  <si>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</si>
  <si>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</si>
  <si>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</si>
  <si>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</si>
  <si>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</si>
  <si>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</si>
  <si>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</si>
  <si>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</si>
  <si>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</si>
  <si>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</si>
  <si>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</si>
  <si>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</si>
  <si>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</si>
  <si>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</si>
  <si>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</si>
  <si>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</si>
  <si>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</si>
  <si>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</si>
  <si>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</si>
  <si>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</si>
  <si>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</si>
  <si>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</si>
  <si>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</si>
  <si>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</si>
  <si>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</si>
  <si>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</si>
  <si>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</si>
  <si>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</si>
  <si>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</si>
  <si>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</si>
  <si>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</si>
  <si>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</si>
  <si>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</si>
  <si>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</si>
  <si>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</si>
  <si>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</si>
  <si>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</si>
  <si>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</si>
  <si>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</si>
  <si>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</si>
  <si>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</si>
  <si>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</si>
  <si>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</si>
  <si>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</si>
  <si>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</si>
  <si>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</si>
  <si>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</si>
  <si>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</si>
  <si>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</si>
  <si>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</si>
  <si>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</si>
  <si>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</si>
  <si>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</si>
  <si>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</si>
  <si>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</si>
  <si>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</si>
  <si>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</si>
  <si>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</si>
  <si>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</si>
  <si>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</si>
  <si>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</si>
  <si>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</si>
  <si>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</si>
  <si>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</si>
  <si>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</si>
  <si>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</si>
  <si>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</si>
  <si>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</si>
  <si>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</si>
  <si>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</si>
  <si>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</si>
  <si>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</si>
  <si>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</si>
  <si>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</si>
  <si>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</si>
  <si>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</si>
  <si>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</si>
  <si>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</si>
  <si>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</si>
  <si>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</si>
  <si>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</si>
  <si>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</si>
  <si>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</si>
  <si>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</si>
  <si>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</si>
  <si>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</si>
  <si>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</si>
  <si>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</si>
  <si>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</si>
  <si>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</si>
  <si>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</si>
  <si>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</si>
  <si>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</si>
  <si>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</si>
  <si>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</si>
  <si>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</si>
  <si>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</si>
  <si>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</si>
  <si>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</si>
  <si>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</si>
  <si>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</si>
  <si>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</si>
  <si>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</si>
  <si>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</si>
  <si>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</si>
  <si>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</si>
  <si>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</si>
  <si>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</si>
  <si>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</si>
  <si>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</si>
  <si>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</si>
  <si>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</si>
  <si>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</si>
  <si>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</si>
  <si>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</si>
  <si>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</si>
  <si>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</si>
  <si>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</si>
  <si>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</si>
  <si>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</si>
  <si>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</si>
  <si>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</si>
  <si>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</si>
  <si>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</si>
  <si>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</si>
  <si>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</si>
  <si>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</si>
  <si>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</si>
  <si>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</si>
  <si>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</si>
  <si>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</si>
  <si>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</si>
  <si>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</si>
  <si>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</si>
  <si>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</si>
  <si>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</si>
  <si>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</si>
  <si>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</si>
  <si>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</si>
  <si>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</si>
  <si>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</si>
  <si>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</si>
  <si>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</si>
  <si>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</si>
  <si>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</si>
  <si>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</si>
  <si>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</si>
  <si>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</si>
  <si>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</si>
  <si>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</si>
  <si>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</si>
  <si>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</si>
  <si>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</si>
  <si>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</si>
  <si>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</si>
  <si>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</si>
  <si>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</si>
  <si>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</si>
  <si>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</si>
  <si>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</si>
  <si>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</si>
  <si>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</si>
  <si>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</si>
  <si>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</si>
  <si>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</si>
  <si>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</si>
  <si>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</si>
  <si>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</si>
  <si>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</si>
  <si>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</si>
  <si>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</si>
  <si>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</si>
  <si>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</si>
  <si>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</si>
  <si>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</si>
  <si>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</si>
  <si>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</si>
  <si>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</si>
  <si>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</si>
  <si>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</si>
  <si>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</si>
  <si>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</si>
  <si>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</si>
  <si>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</si>
  <si>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</si>
  <si>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</si>
  <si>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</si>
  <si>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</si>
  <si>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</si>
  <si>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</si>
  <si>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</si>
  <si>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</si>
  <si>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</si>
  <si>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</si>
  <si>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</si>
  <si>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</si>
  <si>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</si>
  <si>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</si>
  <si>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</si>
  <si>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</si>
  <si>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</si>
  <si>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</si>
  <si>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</si>
  <si>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</si>
  <si>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</si>
  <si>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</si>
  <si>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</si>
  <si>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</si>
  <si>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</si>
  <si>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</si>
  <si>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</si>
  <si>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</si>
  <si>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</si>
  <si>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</si>
  <si>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</si>
  <si>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</si>
  <si>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</si>
  <si>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</si>
  <si>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</si>
  <si>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</si>
  <si>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</si>
  <si>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</si>
  <si>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</si>
  <si>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</si>
  <si>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</si>
  <si>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</si>
  <si>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</si>
  <si>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</si>
  <si>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</si>
  <si>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</si>
  <si>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</si>
  <si>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</si>
  <si>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</si>
  <si>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</si>
  <si>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</si>
  <si>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</si>
  <si>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</si>
  <si>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</si>
  <si>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</si>
  <si>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</si>
  <si>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</si>
  <si>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</si>
  <si>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</si>
  <si>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</si>
  <si>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</si>
  <si>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</si>
  <si>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</si>
  <si>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</si>
  <si>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</si>
  <si>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</si>
  <si>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</si>
  <si>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</si>
  <si>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</si>
  <si>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</si>
  <si>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</si>
  <si>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</si>
  <si>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</si>
  <si>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</si>
  <si>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</si>
  <si>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</si>
  <si>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</si>
  <si>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</si>
  <si>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</si>
  <si>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</si>
  <si>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</si>
  <si>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</si>
  <si>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</si>
  <si>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</si>
  <si>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</si>
  <si>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</si>
  <si>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</si>
  <si>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</si>
  <si>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</si>
  <si>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</si>
  <si>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</si>
  <si>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</si>
  <si>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</si>
  <si>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</si>
  <si>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</si>
  <si>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</si>
  <si>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</si>
  <si>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</si>
  <si>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</si>
  <si>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</si>
  <si>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</si>
  <si>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</si>
  <si>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</si>
  <si>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</si>
  <si>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</si>
  <si>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</si>
  <si>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</si>
  <si>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</si>
  <si>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</si>
  <si>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</si>
  <si>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</si>
  <si>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</si>
  <si>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</si>
  <si>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</si>
  <si>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</si>
  <si>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</si>
  <si>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</si>
  <si>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</si>
  <si>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</si>
  <si>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</si>
  <si>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</si>
  <si>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</si>
  <si>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</si>
  <si>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</si>
  <si>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</si>
  <si>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</si>
  <si>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</si>
  <si>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</si>
  <si>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</si>
  <si>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</si>
  <si>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</si>
  <si>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</si>
  <si>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</si>
  <si>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</si>
  <si>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</si>
  <si>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</si>
  <si>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</si>
  <si>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</si>
  <si>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</si>
  <si>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</si>
  <si>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</si>
  <si>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</si>
  <si>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</si>
  <si>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</si>
  <si>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</si>
  <si>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</si>
  <si>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</si>
  <si>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</si>
  <si>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</si>
  <si>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</si>
  <si>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</si>
  <si>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</si>
  <si>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</si>
  <si>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</si>
  <si>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</si>
  <si>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</si>
  <si>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</si>
  <si>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</si>
  <si>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</si>
  <si>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</si>
  <si>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</si>
  <si>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</si>
  <si>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</si>
  <si>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</si>
  <si>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</si>
  <si>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</si>
  <si>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</si>
  <si>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</si>
  <si>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</si>
  <si>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</si>
  <si>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</si>
  <si>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</si>
  <si>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</si>
  <si>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</si>
  <si>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</si>
  <si>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</si>
  <si>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</si>
  <si>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</si>
  <si>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</si>
  <si>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</si>
  <si>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</si>
  <si>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</si>
  <si>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</si>
  <si>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</si>
  <si>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</si>
  <si>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</si>
  <si>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</si>
  <si>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</si>
  <si>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</si>
  <si>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</si>
  <si>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</si>
  <si>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</si>
  <si>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</si>
  <si>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</si>
  <si>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</si>
  <si>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</si>
  <si>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</si>
  <si>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</si>
  <si>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</si>
  <si>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</si>
  <si>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</si>
  <si>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</si>
  <si>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</si>
  <si>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</si>
  <si>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</si>
  <si>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</si>
  <si>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</si>
  <si>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</si>
  <si>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</si>
  <si>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</si>
  <si>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</si>
  <si>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</si>
  <si>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</si>
  <si>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</si>
  <si>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</si>
  <si>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</si>
  <si>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</si>
  <si>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</si>
  <si>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</si>
  <si>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</si>
  <si>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</si>
  <si>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</si>
  <si>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</si>
  <si>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</si>
  <si>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</si>
  <si>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</si>
  <si>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</si>
  <si>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</si>
  <si>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</si>
  <si>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</si>
  <si>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</si>
  <si>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</si>
  <si>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</si>
  <si>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</si>
  <si>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</si>
  <si>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</si>
  <si>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</si>
  <si>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</si>
  <si>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</si>
  <si>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</si>
  <si>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</si>
  <si>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</si>
  <si>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</si>
  <si>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</si>
  <si>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</si>
  <si>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</si>
  <si>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</si>
  <si>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</si>
  <si>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</si>
  <si>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</si>
  <si>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</si>
  <si>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</si>
  <si>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</si>
  <si>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</si>
  <si>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</si>
  <si>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</si>
  <si>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</si>
  <si>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</si>
  <si>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</si>
  <si>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</si>
  <si>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</si>
  <si>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</si>
  <si>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</si>
  <si>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</si>
  <si>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</si>
  <si>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</si>
  <si>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</si>
  <si>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</si>
  <si>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</si>
  <si>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</si>
  <si>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</si>
  <si>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</si>
  <si>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</si>
  <si>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</si>
  <si>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</si>
  <si>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</si>
  <si>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</si>
  <si>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</si>
  <si>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</si>
  <si>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</si>
  <si>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</si>
  <si>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</si>
  <si>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</si>
  <si>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</si>
  <si>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</si>
  <si>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</si>
  <si>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</si>
  <si>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</si>
  <si>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</si>
  <si>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</si>
  <si>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</si>
  <si>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</si>
  <si>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</si>
  <si>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</si>
  <si>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</si>
  <si>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</si>
  <si>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</si>
  <si>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</si>
  <si>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</si>
  <si>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</si>
  <si>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</si>
  <si>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</si>
  <si>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</si>
  <si>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</si>
  <si>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</si>
  <si>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</si>
  <si>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</si>
  <si>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</si>
  <si>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</si>
  <si>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</si>
  <si>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</si>
  <si>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</si>
  <si>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</si>
  <si>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</si>
  <si>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</si>
  <si>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</si>
  <si>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</si>
  <si>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</si>
  <si>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</si>
  <si>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</si>
  <si>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</si>
  <si>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</si>
  <si>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</si>
  <si>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</si>
  <si>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</si>
  <si>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</si>
  <si>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</si>
  <si>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</si>
  <si>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</si>
  <si>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</si>
  <si>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</si>
  <si>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</si>
  <si>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</si>
  <si>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</si>
  <si>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</si>
  <si>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</si>
  <si>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</si>
  <si>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</si>
  <si>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</si>
  <si>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</si>
  <si>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</si>
  <si>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</si>
  <si>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</si>
  <si>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</si>
  <si>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</si>
  <si>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</si>
  <si>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</si>
  <si>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</si>
  <si>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</si>
  <si>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</si>
  <si>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</si>
  <si>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</si>
  <si>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</si>
  <si>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</si>
  <si>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</si>
  <si>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</si>
  <si>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</si>
  <si>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</si>
  <si>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</si>
  <si>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</si>
  <si>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</si>
  <si>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</si>
  <si>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</si>
  <si>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</si>
  <si>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</si>
  <si>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</si>
  <si>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</si>
  <si>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</si>
  <si>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</si>
  <si>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</si>
  <si>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</si>
  <si>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</si>
  <si>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</si>
  <si>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</si>
  <si>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</si>
  <si>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</si>
  <si>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</si>
  <si>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</si>
  <si>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</si>
  <si>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</si>
  <si>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</si>
  <si>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</si>
  <si>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</si>
  <si>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</si>
  <si>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</si>
  <si>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</si>
  <si>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</si>
  <si>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</si>
  <si>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</si>
  <si>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</si>
  <si>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</si>
  <si>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</si>
  <si>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</si>
  <si>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</si>
  <si>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</si>
  <si>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</si>
  <si>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</si>
  <si>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</si>
  <si>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</si>
  <si>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</si>
  <si>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</si>
  <si>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</si>
  <si>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</si>
  <si>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</si>
  <si>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</si>
  <si>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</si>
  <si>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</si>
  <si>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</si>
  <si>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</si>
  <si>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</si>
  <si>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</si>
  <si>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</si>
  <si>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</si>
  <si>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</si>
  <si>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</si>
  <si>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</si>
  <si>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</si>
  <si>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</si>
  <si>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</si>
  <si>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</si>
  <si>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</si>
  <si>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</si>
  <si>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</si>
  <si>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</si>
  <si>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</si>
  <si>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</si>
  <si>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</si>
  <si>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</si>
  <si>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</si>
  <si>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</si>
  <si>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</si>
  <si>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</si>
  <si>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</si>
  <si>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</si>
  <si>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</si>
  <si>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</si>
  <si>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</si>
  <si>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</si>
  <si>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</si>
  <si>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</si>
  <si>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</si>
  <si>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</si>
  <si>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</si>
  <si>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</si>
  <si>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</si>
  <si>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</si>
  <si>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</si>
  <si>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</si>
  <si>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</si>
  <si>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</si>
  <si>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</si>
  <si>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</si>
  <si>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</si>
  <si>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</si>
  <si>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</si>
  <si>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</si>
  <si>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</si>
  <si>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</si>
  <si>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</si>
  <si>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</si>
  <si>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</si>
  <si>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</si>
  <si>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</si>
  <si>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</si>
  <si>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</si>
  <si>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</si>
  <si>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</si>
  <si>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</si>
  <si>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</si>
  <si>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</si>
  <si>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</si>
  <si>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</si>
  <si>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</si>
  <si>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</si>
  <si>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</si>
  <si>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</si>
  <si>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</si>
  <si>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</si>
  <si>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</si>
  <si>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</si>
  <si>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</si>
  <si>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</si>
  <si>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</si>
  <si>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</si>
  <si>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</si>
  <si>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</si>
  <si>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</si>
  <si>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</si>
  <si>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</si>
  <si>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</si>
  <si>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</si>
  <si>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</si>
  <si>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</si>
  <si>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</si>
  <si>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</si>
  <si>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</si>
  <si>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</si>
  <si>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</si>
  <si>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</si>
  <si>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</si>
  <si>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</si>
  <si>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</si>
  <si>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</si>
  <si>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</si>
  <si>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</si>
  <si>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</si>
  <si>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</si>
  <si>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</si>
  <si>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</si>
  <si>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</si>
  <si>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</si>
  <si>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</si>
  <si>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</si>
  <si>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</si>
  <si>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</si>
  <si>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</si>
  <si>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</si>
  <si>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</si>
  <si>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</si>
  <si>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</si>
  <si>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</si>
  <si>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</si>
  <si>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</si>
  <si>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</si>
  <si>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</si>
  <si>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</si>
  <si>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</si>
  <si>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</si>
  <si>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</si>
  <si>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</si>
  <si>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</si>
  <si>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</si>
  <si>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</si>
  <si>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</si>
  <si>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</si>
  <si>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</si>
  <si>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</si>
  <si>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</si>
  <si>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</si>
  <si>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</si>
  <si>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</si>
  <si>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</si>
  <si>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</si>
  <si>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</si>
  <si>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</si>
  <si>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</si>
  <si>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</si>
  <si>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</si>
  <si>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</si>
  <si>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</si>
  <si>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</si>
  <si>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</si>
  <si>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</si>
  <si>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</si>
  <si>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</si>
  <si>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</si>
  <si>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</si>
  <si>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</si>
  <si>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</si>
  <si>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</si>
  <si>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</si>
  <si>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</si>
  <si>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</si>
  <si>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</si>
  <si>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</si>
  <si>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</si>
  <si>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</si>
  <si>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</si>
  <si>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</si>
  <si>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</si>
  <si>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</si>
  <si>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</si>
  <si>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</si>
  <si>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</si>
  <si>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</si>
  <si>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</si>
  <si>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</si>
  <si>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</si>
  <si>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</si>
  <si>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</si>
  <si>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</si>
  <si>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</si>
  <si>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</si>
  <si>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</si>
  <si>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</si>
  <si>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</si>
  <si>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</si>
  <si>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</si>
  <si>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</si>
  <si>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</si>
  <si>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</si>
  <si>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</si>
  <si>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</si>
  <si>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</si>
  <si>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</si>
  <si>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</si>
  <si>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</si>
  <si>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</si>
  <si>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</si>
  <si>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</si>
  <si>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</si>
  <si>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</si>
  <si>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</si>
  <si>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</si>
  <si>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</si>
  <si>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</si>
  <si>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</si>
  <si>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</si>
  <si>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</si>
  <si>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</si>
  <si>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</si>
  <si>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</si>
  <si>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</si>
  <si>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</si>
  <si>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</si>
  <si>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</si>
  <si>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</si>
  <si>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</si>
  <si>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</si>
  <si>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</si>
  <si>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</si>
  <si>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</si>
  <si>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</si>
  <si>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</si>
  <si>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</si>
  <si>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</si>
  <si>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</si>
  <si>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</si>
  <si>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</si>
  <si>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</si>
  <si>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</si>
  <si>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</si>
  <si>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</si>
  <si>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</si>
  <si>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</si>
  <si>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</si>
  <si>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</si>
  <si>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</si>
  <si>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</si>
  <si>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</si>
  <si>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</si>
  <si>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</si>
  <si>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</si>
  <si>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</si>
  <si>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</si>
  <si>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</si>
  <si>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</si>
  <si>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</si>
  <si>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</si>
  <si>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</si>
  <si>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</si>
  <si>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</si>
  <si>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</si>
  <si>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</si>
  <si>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</si>
  <si>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</si>
  <si>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</si>
  <si>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</si>
  <si>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</si>
  <si>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</si>
  <si>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</si>
  <si>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</si>
  <si>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</si>
  <si>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</si>
  <si>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</si>
  <si>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</si>
  <si>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</si>
  <si>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</si>
  <si>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</si>
  <si>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</si>
  <si>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</si>
  <si>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</si>
  <si>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</si>
  <si>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</si>
  <si>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</si>
  <si>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</si>
  <si>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</si>
  <si>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</si>
  <si>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</si>
  <si>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</si>
  <si>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</si>
  <si>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</si>
  <si>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</si>
  <si>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</si>
  <si>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</si>
  <si>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</si>
  <si>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</si>
  <si>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</si>
  <si>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</si>
  <si>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</si>
  <si>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</si>
  <si>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</si>
  <si>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</si>
  <si>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</si>
  <si>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</si>
  <si>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</si>
  <si>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</si>
  <si>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</si>
  <si>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</si>
  <si>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</si>
  <si>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</si>
  <si>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</si>
  <si>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</si>
  <si>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</si>
  <si>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</si>
  <si>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</si>
  <si>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</si>
  <si>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</si>
  <si>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</si>
  <si>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</si>
  <si>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</si>
  <si>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</si>
  <si>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</si>
  <si>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</si>
  <si>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</si>
  <si>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</si>
  <si>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</si>
  <si>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</si>
  <si>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</si>
  <si>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</si>
  <si>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</si>
  <si>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</si>
  <si>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</si>
  <si>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</si>
  <si>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</si>
  <si>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</si>
  <si>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</si>
  <si>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</si>
  <si>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</si>
  <si>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</si>
  <si>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</si>
  <si>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</si>
  <si>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</si>
  <si>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</si>
  <si>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</si>
  <si>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</si>
  <si>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</si>
  <si>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</si>
  <si>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</si>
  <si>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</si>
  <si>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</si>
  <si>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</si>
  <si>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</si>
  <si>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</si>
  <si>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</si>
  <si>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</si>
  <si>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</si>
  <si>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</si>
  <si>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</si>
  <si>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</si>
  <si>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</si>
  <si>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</si>
  <si>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</si>
  <si>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</si>
  <si>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</si>
  <si>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</si>
  <si>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</si>
  <si>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</si>
  <si>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</si>
  <si>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</si>
  <si>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</si>
  <si>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</si>
  <si>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</si>
  <si>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</si>
  <si>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</si>
  <si>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</si>
  <si>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</si>
  <si>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</si>
  <si>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</si>
  <si>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</si>
  <si>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</si>
  <si>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</si>
  <si>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</si>
  <si>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</si>
  <si>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</si>
  <si>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</si>
  <si>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</si>
  <si>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</si>
  <si>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</si>
  <si>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</si>
  <si>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</si>
  <si>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</si>
  <si>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</si>
  <si>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</si>
  <si>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</si>
  <si>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</si>
  <si>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</si>
  <si>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</si>
  <si>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</si>
  <si>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</si>
  <si>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</si>
  <si>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</si>
  <si>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</si>
  <si>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</si>
  <si>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</si>
  <si>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</si>
  <si>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</si>
  <si>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</si>
  <si>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</si>
  <si>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</si>
  <si>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</si>
  <si>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</si>
  <si>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</si>
  <si>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</si>
  <si>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</si>
  <si>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</si>
  <si>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</si>
  <si>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</si>
  <si>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</si>
  <si>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</si>
  <si>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</si>
  <si>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</si>
  <si>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</si>
  <si>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</si>
  <si>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</si>
  <si>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</si>
  <si>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</si>
  <si>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</si>
  <si>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</si>
  <si>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</si>
  <si>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</si>
  <si>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</si>
  <si>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</si>
  <si>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</si>
  <si>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</si>
  <si>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</si>
  <si>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</si>
  <si>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</si>
  <si>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</si>
  <si>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</si>
  <si>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</si>
  <si>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</si>
  <si>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</si>
  <si>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</si>
  <si>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</si>
  <si>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</si>
  <si>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</si>
  <si>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</si>
  <si>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</si>
  <si>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</si>
  <si>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</si>
  <si>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</si>
  <si>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</si>
  <si>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</si>
  <si>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</si>
  <si>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</si>
  <si>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</si>
  <si>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</si>
  <si>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</si>
  <si>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</si>
  <si>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</si>
  <si>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</si>
  <si>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</si>
  <si>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</si>
  <si>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</si>
  <si>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</si>
  <si>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</si>
  <si>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</si>
  <si>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</si>
  <si>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</si>
  <si>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</si>
  <si>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</si>
  <si>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</si>
  <si>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</si>
  <si>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</si>
  <si>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</si>
  <si>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</si>
  <si>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</si>
  <si>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</si>
  <si>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</si>
  <si>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</si>
  <si>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</si>
  <si>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</si>
  <si>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</si>
  <si>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</si>
  <si>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</si>
  <si>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</si>
  <si>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</si>
  <si>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</si>
  <si>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</si>
  <si>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</si>
  <si>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</si>
  <si>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</si>
  <si>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</si>
  <si>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</si>
  <si>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</si>
  <si>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</si>
  <si>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</si>
  <si>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</si>
  <si>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</si>
  <si>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</si>
  <si>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</si>
  <si>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</si>
  <si>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</si>
  <si>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</si>
  <si>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</si>
  <si>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</si>
  <si>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</si>
  <si>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</si>
  <si>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</si>
  <si>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</si>
  <si>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</si>
  <si>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</si>
  <si>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</si>
  <si>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</si>
  <si>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</si>
  <si>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</si>
  <si>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</si>
  <si>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</si>
  <si>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</si>
  <si>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</si>
  <si>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</si>
  <si>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</si>
  <si>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</si>
  <si>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</si>
  <si>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</si>
  <si>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</si>
  <si>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</si>
  <si>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</si>
  <si>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</si>
  <si>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</si>
  <si>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</si>
  <si>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</si>
  <si>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</si>
  <si>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</si>
  <si>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</si>
  <si>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</si>
  <si>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</si>
  <si>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</si>
  <si>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</si>
  <si>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</si>
  <si>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</si>
  <si>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</si>
  <si>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</si>
  <si>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</si>
  <si>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</si>
  <si>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</si>
  <si>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</si>
  <si>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</si>
  <si>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</si>
  <si>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</si>
  <si>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</si>
  <si>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</si>
  <si>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</si>
  <si>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</si>
  <si>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</si>
  <si>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</si>
  <si>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</si>
  <si>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</si>
  <si>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</si>
  <si>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</si>
  <si>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</si>
  <si>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</si>
  <si>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</si>
  <si>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</si>
  <si>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</si>
  <si>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</si>
  <si>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</si>
  <si>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</si>
  <si>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</si>
  <si>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</si>
  <si>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</si>
  <si>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</si>
  <si>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</si>
  <si>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</si>
  <si>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</si>
  <si>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</si>
  <si>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</si>
  <si>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</si>
  <si>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</si>
  <si>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</si>
  <si>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</si>
  <si>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</si>
  <si>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</si>
  <si>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</si>
  <si>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</si>
  <si>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</si>
  <si>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</si>
  <si>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</si>
  <si>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</si>
  <si>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</si>
  <si>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</si>
  <si>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</si>
  <si>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</si>
  <si>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</si>
  <si>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</si>
  <si>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</si>
  <si>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</si>
  <si>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</si>
  <si>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</si>
  <si>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</si>
  <si>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</si>
  <si>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</si>
  <si>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</si>
  <si>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</si>
  <si>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</si>
  <si>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</si>
  <si>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</si>
  <si>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</si>
  <si>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</si>
  <si>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</si>
  <si>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</si>
  <si>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</si>
  <si>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</si>
  <si>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</si>
  <si>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</si>
  <si>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</si>
  <si>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</si>
  <si>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</si>
  <si>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</si>
  <si>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</si>
  <si>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</si>
  <si>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</si>
  <si>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</si>
  <si>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</si>
  <si>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</si>
  <si>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</si>
  <si>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</si>
  <si>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</si>
  <si>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</si>
  <si>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</si>
  <si>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</si>
  <si>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</si>
  <si>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</si>
  <si>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</si>
  <si>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</si>
  <si>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</si>
  <si>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</si>
  <si>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</si>
  <si>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</si>
  <si>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</si>
  <si>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</si>
  <si>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</si>
  <si>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</si>
  <si>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</si>
  <si>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</si>
  <si>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</si>
  <si>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</si>
  <si>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</si>
  <si>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</si>
  <si>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</si>
  <si>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</si>
  <si>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</si>
  <si>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</si>
  <si>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</si>
  <si>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</si>
  <si>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</si>
  <si>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</si>
  <si>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</si>
  <si>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</si>
  <si>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</si>
  <si>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</si>
  <si>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</si>
  <si>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</si>
  <si>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</si>
  <si>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</si>
  <si>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</si>
  <si>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</si>
  <si>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</si>
  <si>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</si>
  <si>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</si>
  <si>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</si>
  <si>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</si>
  <si>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</si>
  <si>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</si>
  <si>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</si>
  <si>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</si>
  <si>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</si>
  <si>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</si>
  <si>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</si>
  <si>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</si>
  <si>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</si>
  <si>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</si>
  <si>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</si>
  <si>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</si>
  <si>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</si>
  <si>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</si>
  <si>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</si>
  <si>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</si>
  <si>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</si>
  <si>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</si>
  <si>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</si>
  <si>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</si>
  <si>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</si>
  <si>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</si>
  <si>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</si>
  <si>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</si>
  <si>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</si>
  <si>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</si>
  <si>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</si>
  <si>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</si>
  <si>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</si>
  <si>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</si>
  <si>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</si>
  <si>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</si>
  <si>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</si>
  <si>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</si>
  <si>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</si>
  <si>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</si>
  <si>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</si>
  <si>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</si>
  <si>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</si>
  <si>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</si>
  <si>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</si>
  <si>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</si>
  <si>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</si>
  <si>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</si>
  <si>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</si>
  <si>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</si>
  <si>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</si>
  <si>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</si>
  <si>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</si>
  <si>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</si>
  <si>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</si>
  <si>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</si>
  <si>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</si>
  <si>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</si>
  <si>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</si>
  <si>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</si>
  <si>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</si>
  <si>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</si>
  <si>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</si>
  <si>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</si>
  <si>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</si>
  <si>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</si>
  <si>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</si>
  <si>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</si>
  <si>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</si>
  <si>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</si>
  <si>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</si>
  <si>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</si>
  <si>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</si>
  <si>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</si>
  <si>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</si>
  <si>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</si>
  <si>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</si>
  <si>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</si>
  <si>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</si>
  <si>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</si>
  <si>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</si>
  <si>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</si>
  <si>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</si>
  <si>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</si>
  <si>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</si>
  <si>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</si>
  <si>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</si>
  <si>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</si>
  <si>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</si>
  <si>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</si>
  <si>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</si>
  <si>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</si>
  <si>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</si>
  <si>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</si>
  <si>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</si>
  <si>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</si>
  <si>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</si>
  <si>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</si>
  <si>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</si>
  <si>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</si>
  <si>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</si>
  <si>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</si>
  <si>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</si>
  <si>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</si>
  <si>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</si>
  <si>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</si>
  <si>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</si>
  <si>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</si>
  <si>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</si>
  <si>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</si>
  <si>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</si>
  <si>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</si>
  <si>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</si>
  <si>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</si>
  <si>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</si>
  <si>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</si>
  <si>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</si>
  <si>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</si>
  <si>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</si>
  <si>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</si>
  <si>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</si>
  <si>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</si>
  <si>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</si>
  <si>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</si>
  <si>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</si>
  <si>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</si>
  <si>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</si>
  <si>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</si>
  <si>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</si>
  <si>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</si>
  <si>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</si>
  <si>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</si>
  <si>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</si>
  <si>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</si>
  <si>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</si>
  <si>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</si>
  <si>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</si>
  <si>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</si>
  <si>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</si>
  <si>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</si>
  <si>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</si>
  <si>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</si>
  <si>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</si>
  <si>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</si>
  <si>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</si>
  <si>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</si>
  <si>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</si>
  <si>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</si>
  <si>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</si>
  <si>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</si>
  <si>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</si>
  <si>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</si>
  <si>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</si>
  <si>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</si>
  <si>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</si>
  <si>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</si>
  <si>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</si>
  <si>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</si>
  <si>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</si>
  <si>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</si>
  <si>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</si>
  <si>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</si>
  <si>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</si>
  <si>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</si>
  <si>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</si>
  <si>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</si>
  <si>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</si>
  <si>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</si>
  <si>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</si>
  <si>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</si>
  <si>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</si>
  <si>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</si>
  <si>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</si>
  <si>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</si>
  <si>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</si>
  <si>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</si>
  <si>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</si>
  <si>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</si>
  <si>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</si>
  <si>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</si>
  <si>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</si>
  <si>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</si>
  <si>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</si>
  <si>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</si>
  <si>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</si>
  <si>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</si>
  <si>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</si>
  <si>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</si>
  <si>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</si>
  <si>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</si>
  <si>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</si>
  <si>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</si>
  <si>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</si>
  <si>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</si>
  <si>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</si>
  <si>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</si>
  <si>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</si>
  <si>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</si>
  <si>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</si>
  <si>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</si>
  <si>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</si>
  <si>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</si>
  <si>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</si>
  <si>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</si>
  <si>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</si>
  <si>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</si>
  <si>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</si>
  <si>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</si>
  <si>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</si>
  <si>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</si>
  <si>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</si>
  <si>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</si>
  <si>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</si>
  <si>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</si>
  <si>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</si>
  <si>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</si>
  <si>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</si>
  <si>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</si>
  <si>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</si>
  <si>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</si>
  <si>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</si>
  <si>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</si>
  <si>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</si>
  <si>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</si>
  <si>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</si>
  <si>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</si>
  <si>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</si>
  <si>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</si>
  <si>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</si>
  <si>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</si>
  <si>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</si>
  <si>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</si>
  <si>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</si>
  <si>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</si>
  <si>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</si>
  <si>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</si>
  <si>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</si>
  <si>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</si>
  <si>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</si>
  <si>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</si>
  <si>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</si>
  <si>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</si>
  <si>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</si>
  <si>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</si>
  <si>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</si>
  <si>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</si>
  <si>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</si>
  <si>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</si>
  <si>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</si>
  <si>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</si>
  <si>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</si>
  <si>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</si>
  <si>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</si>
  <si>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</si>
  <si>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</si>
  <si>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</si>
  <si>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</si>
  <si>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</si>
  <si>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</si>
  <si>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</si>
  <si>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</si>
  <si>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</si>
  <si>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</si>
  <si>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</si>
  <si>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</si>
  <si>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</si>
  <si>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</si>
  <si>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</si>
  <si>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</si>
  <si>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</si>
  <si>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</si>
  <si>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</si>
  <si>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</si>
  <si>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</si>
  <si>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</si>
  <si>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</si>
  <si>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</si>
  <si>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</si>
  <si>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</si>
  <si>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</si>
  <si>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</si>
  <si>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</si>
  <si>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</si>
  <si>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</si>
  <si>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</si>
  <si>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</si>
  <si>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</si>
  <si>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</si>
  <si>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</si>
  <si>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</si>
  <si>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</si>
  <si>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</si>
  <si>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</si>
  <si>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</si>
  <si>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</si>
  <si>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</si>
  <si>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</si>
  <si>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</si>
  <si>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</si>
  <si>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</si>
  <si>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</si>
  <si>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</si>
  <si>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</si>
  <si>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</si>
  <si>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</si>
  <si>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</si>
  <si>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</si>
  <si>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</si>
  <si>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</si>
  <si>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</si>
  <si>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</si>
  <si>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</si>
  <si>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</si>
  <si>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</si>
  <si>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</si>
  <si>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</si>
  <si>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</si>
  <si>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</si>
  <si>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</si>
  <si>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</si>
  <si>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</si>
  <si>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</si>
  <si>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</si>
  <si>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</si>
  <si>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</si>
  <si>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</si>
  <si>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</si>
  <si>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</si>
  <si>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</si>
  <si>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</si>
  <si>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</si>
  <si>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</si>
  <si>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</si>
  <si>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</si>
  <si>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</si>
  <si>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</si>
  <si>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</si>
  <si>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</si>
  <si>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</si>
  <si>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</si>
  <si>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</si>
  <si>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</si>
  <si>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</si>
  <si>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</si>
  <si>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</si>
  <si>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</si>
  <si>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</si>
  <si>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</si>
  <si>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</si>
  <si>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</si>
  <si>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</si>
  <si>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</si>
  <si>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</si>
  <si>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</si>
  <si>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</si>
  <si>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</si>
  <si>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</si>
  <si>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</si>
  <si>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</si>
  <si>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</si>
  <si>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</si>
  <si>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</si>
  <si>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</si>
  <si>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</si>
  <si>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</si>
  <si>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</si>
  <si>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</si>
  <si>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</si>
  <si>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</si>
  <si>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</si>
  <si>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</si>
  <si>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</si>
  <si>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</si>
  <si>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</si>
  <si>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</si>
  <si>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</si>
  <si>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</si>
  <si>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</si>
  <si>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</si>
  <si>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</si>
  <si>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</si>
  <si>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</si>
  <si>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</si>
  <si>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</si>
  <si>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</si>
  <si>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</si>
  <si>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</si>
  <si>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</si>
  <si>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</si>
  <si>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</si>
  <si>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</si>
  <si>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</si>
  <si>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</si>
  <si>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</si>
  <si>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</si>
  <si>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</si>
  <si>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</si>
  <si>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</si>
  <si>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</si>
  <si>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</si>
  <si>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</si>
  <si>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</si>
  <si>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</si>
  <si>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</si>
  <si>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</si>
  <si>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</si>
  <si>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</si>
  <si>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</si>
  <si>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</si>
  <si>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</si>
  <si>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</si>
  <si>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</si>
  <si>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</si>
  <si>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</si>
  <si>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</si>
  <si>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</si>
  <si>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</si>
  <si>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</si>
  <si>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</si>
  <si>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</si>
  <si>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</si>
  <si>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</si>
  <si>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</si>
  <si>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</si>
  <si>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</si>
  <si>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</si>
  <si>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</si>
  <si>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</si>
  <si>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</si>
  <si>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</si>
  <si>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</si>
  <si>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</si>
  <si>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</si>
  <si>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</si>
  <si>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</si>
  <si>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</si>
  <si>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</si>
  <si>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</si>
  <si>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</si>
  <si>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</si>
  <si>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</si>
  <si>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</si>
  <si>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</si>
  <si>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</si>
  <si>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</si>
  <si>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</si>
  <si>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</si>
  <si>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</si>
  <si>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</si>
  <si>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</si>
  <si>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</si>
  <si>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</si>
  <si>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</si>
  <si>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</si>
  <si>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</si>
  <si>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</si>
  <si>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</si>
  <si>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</si>
  <si>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</si>
  <si>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</si>
  <si>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</si>
  <si>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</si>
  <si>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</si>
  <si>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</si>
  <si>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</si>
  <si>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</si>
  <si>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</si>
  <si>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</si>
  <si>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</si>
  <si>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</si>
  <si>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</si>
  <si>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</si>
  <si>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</si>
  <si>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</si>
  <si>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</si>
  <si>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</si>
  <si>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</si>
  <si>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</si>
  <si>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</si>
  <si>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</si>
  <si>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</si>
  <si>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</si>
  <si>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</si>
  <si>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</si>
  <si>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</si>
  <si>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</si>
  <si>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</si>
  <si>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</si>
  <si>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</si>
  <si>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</si>
  <si>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</si>
  <si>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</si>
  <si>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</si>
  <si>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</si>
  <si>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</si>
  <si>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</si>
  <si>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</si>
  <si>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</si>
  <si>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</si>
  <si>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</si>
  <si>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</si>
  <si>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</si>
  <si>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</si>
  <si>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</si>
  <si>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</si>
  <si>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</si>
  <si>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</si>
  <si>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</si>
  <si>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</si>
  <si>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</si>
  <si>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</si>
  <si>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</si>
  <si>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</si>
  <si>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</si>
  <si>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</si>
  <si>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</si>
  <si>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</si>
  <si>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</si>
  <si>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</si>
  <si>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</si>
  <si>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</si>
  <si>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</si>
  <si>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</si>
  <si>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</si>
  <si>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</si>
  <si>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</si>
  <si>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</si>
  <si>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</si>
  <si>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</si>
  <si>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</si>
  <si>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</si>
  <si>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</si>
  <si>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</si>
  <si>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</si>
  <si>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</si>
  <si>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</si>
  <si>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</si>
  <si>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</si>
  <si>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</si>
  <si>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</si>
  <si>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</si>
  <si>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</si>
  <si>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</si>
  <si>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</si>
  <si>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</si>
  <si>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</si>
  <si>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</si>
  <si>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</si>
  <si>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</si>
  <si>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</si>
  <si>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</si>
  <si>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</si>
  <si>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</si>
  <si>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</si>
  <si>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</si>
  <si>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</si>
  <si>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</si>
  <si>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</si>
  <si>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</si>
  <si>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</si>
  <si>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</si>
  <si>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</si>
  <si>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</si>
  <si>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</si>
  <si>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</si>
  <si>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</si>
  <si>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</si>
  <si>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</si>
  <si>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</si>
  <si>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</si>
  <si>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</si>
  <si>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</si>
  <si>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</si>
  <si>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</si>
  <si>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</si>
  <si>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</si>
  <si>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</si>
  <si>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</si>
  <si>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</si>
  <si>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</si>
  <si>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</si>
  <si>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</si>
  <si>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</si>
  <si>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</si>
  <si>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</si>
  <si>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</si>
  <si>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</si>
  <si>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</si>
  <si>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</si>
  <si>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</si>
  <si>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</si>
  <si>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</si>
  <si>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</si>
  <si>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</si>
  <si>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</si>
  <si>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</si>
  <si>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</si>
  <si>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</si>
  <si>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</si>
  <si>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</si>
  <si>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</si>
  <si>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</si>
  <si>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</si>
  <si>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</si>
  <si>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</si>
  <si>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</si>
  <si>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</si>
  <si>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</si>
  <si>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</si>
  <si>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</si>
  <si>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</si>
  <si>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</si>
  <si>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</si>
  <si>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</si>
  <si>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</si>
  <si>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</si>
  <si>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</si>
  <si>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</si>
  <si>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</si>
  <si>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</si>
  <si>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</si>
  <si>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</si>
  <si>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</si>
  <si>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</si>
  <si>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</si>
  <si>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</si>
  <si>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</si>
  <si>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</si>
  <si>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</si>
  <si>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</si>
  <si>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</si>
  <si>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</si>
  <si>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</si>
  <si>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</si>
  <si>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</si>
  <si>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</si>
  <si>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</si>
  <si>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</si>
  <si>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</si>
  <si>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</si>
  <si>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</si>
  <si>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</si>
  <si>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</si>
  <si>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</si>
  <si>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</si>
  <si>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</si>
  <si>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</si>
  <si>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</si>
  <si>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</si>
  <si>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</si>
  <si>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</si>
  <si>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</si>
  <si>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</si>
  <si>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</si>
  <si>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</si>
  <si>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</si>
  <si>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</si>
  <si>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</si>
  <si>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</si>
  <si>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</si>
  <si>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</si>
  <si>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</si>
  <si>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</si>
  <si>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</si>
  <si>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</si>
  <si>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</si>
  <si>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</si>
  <si>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</si>
  <si>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</si>
  <si>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</si>
  <si>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</si>
  <si>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</si>
  <si>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</si>
  <si>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</si>
  <si>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</si>
  <si>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</si>
  <si>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</si>
  <si>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</si>
  <si>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</si>
  <si>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</si>
  <si>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</si>
  <si>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</si>
  <si>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</si>
  <si>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</si>
  <si>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</si>
  <si>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</si>
  <si>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</si>
  <si>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</si>
  <si>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</si>
  <si>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</si>
  <si>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</si>
  <si>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</si>
  <si>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</si>
  <si>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</si>
  <si>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</si>
  <si>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</si>
  <si>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</si>
  <si>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</si>
  <si>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</si>
  <si>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</si>
  <si>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</si>
  <si>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</si>
  <si>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</si>
  <si>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</si>
  <si>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</si>
  <si>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</si>
  <si>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</si>
  <si>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</si>
  <si>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</si>
  <si>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</si>
  <si>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</si>
  <si>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</si>
  <si>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</si>
  <si>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</si>
  <si>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</si>
  <si>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</si>
  <si>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</si>
  <si>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</si>
  <si>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</si>
  <si>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</si>
  <si>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</si>
  <si>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</si>
  <si>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</si>
  <si>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</si>
  <si>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</si>
  <si>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</si>
  <si>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</si>
  <si>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</si>
  <si>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</si>
  <si>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</si>
  <si>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</si>
  <si>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</si>
  <si>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</si>
  <si>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</si>
  <si>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</si>
  <si>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</si>
  <si>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</si>
  <si>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</si>
  <si>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</si>
  <si>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</si>
  <si>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</si>
  <si>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</si>
  <si>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</si>
  <si>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</si>
  <si>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</si>
  <si>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</si>
  <si>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</si>
  <si>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</si>
  <si>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</si>
  <si>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</si>
  <si>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</si>
  <si>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</si>
  <si>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</si>
  <si>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</si>
  <si>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</si>
  <si>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</si>
  <si>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</si>
  <si>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</si>
  <si>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</si>
  <si>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</si>
  <si>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</si>
  <si>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</si>
  <si>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</si>
  <si>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</si>
  <si>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</si>
  <si>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</si>
  <si>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</si>
  <si>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</si>
  <si>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</si>
  <si>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</si>
  <si>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</si>
  <si>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</si>
  <si>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</si>
  <si>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</si>
  <si>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</si>
  <si>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</si>
  <si>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</si>
  <si>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</si>
  <si>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</si>
  <si>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</si>
  <si>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</si>
  <si>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</si>
  <si>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</si>
  <si>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</si>
  <si>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</si>
  <si>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</si>
  <si>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</si>
  <si>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</si>
  <si>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</si>
  <si>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</si>
  <si>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</si>
  <si>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</si>
  <si>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</si>
  <si>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</si>
  <si>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</si>
  <si>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</si>
  <si>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</si>
  <si>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</si>
  <si>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</si>
  <si>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</si>
  <si>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</si>
  <si>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</si>
  <si>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</si>
  <si>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</si>
  <si>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</si>
  <si>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</si>
  <si>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</si>
  <si>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</si>
  <si>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</si>
  <si>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</si>
  <si>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</si>
  <si>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</si>
  <si>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</si>
  <si>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</si>
  <si>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</si>
  <si>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</si>
  <si>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</si>
  <si>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</si>
  <si>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</si>
  <si>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</si>
  <si>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</si>
  <si>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</si>
  <si>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</si>
  <si>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</si>
  <si>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</si>
  <si>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</si>
  <si>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</si>
  <si>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</si>
  <si>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</si>
  <si>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</si>
  <si>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</si>
  <si>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</si>
  <si>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</si>
  <si>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</si>
  <si>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</si>
  <si>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</si>
  <si>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</si>
  <si>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</si>
  <si>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</si>
  <si>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</si>
  <si>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</si>
  <si>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</si>
  <si>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</si>
  <si>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</si>
  <si>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</si>
  <si>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</si>
  <si>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</si>
  <si>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</si>
  <si>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</si>
  <si>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</si>
  <si>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</si>
  <si>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</si>
  <si>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</si>
  <si>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</si>
  <si>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</si>
  <si>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</si>
  <si>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</si>
  <si>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</si>
  <si>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</si>
  <si>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</si>
  <si>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</si>
  <si>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</si>
  <si>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</si>
  <si>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</si>
  <si>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</si>
  <si>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</si>
  <si>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</si>
  <si>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</si>
  <si>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</si>
  <si>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</si>
  <si>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</si>
  <si>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</si>
  <si>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</si>
  <si>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</si>
  <si>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</si>
  <si>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</si>
  <si>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</si>
  <si>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</si>
  <si>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</si>
  <si>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</si>
  <si>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</si>
  <si>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</si>
  <si>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</si>
  <si>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</si>
  <si>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</si>
  <si>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</si>
  <si>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</si>
  <si>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</si>
  <si>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</si>
  <si>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</si>
  <si>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</si>
  <si>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</si>
  <si>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</si>
  <si>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</si>
  <si>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</si>
  <si>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</si>
  <si>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</si>
  <si>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</si>
  <si>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</si>
  <si>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</si>
  <si>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</si>
  <si>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</si>
  <si>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</si>
  <si>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</si>
  <si>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</si>
  <si>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</si>
  <si>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</si>
  <si>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</si>
  <si>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</si>
  <si>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</si>
  <si>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</si>
  <si>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</si>
  <si>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</si>
  <si>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</si>
  <si>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</si>
  <si>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</si>
  <si>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</si>
  <si>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</si>
  <si>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</si>
  <si>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</si>
  <si>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</si>
  <si>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</si>
  <si>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</si>
  <si>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</si>
  <si>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</si>
  <si>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</si>
  <si>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</si>
  <si>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</si>
  <si>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</si>
  <si>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</si>
  <si>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</si>
  <si>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</si>
  <si>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</si>
  <si>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</si>
  <si>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</si>
  <si>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</si>
  <si>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</si>
  <si>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</si>
  <si>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</si>
  <si>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</si>
  <si>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</si>
  <si>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</si>
  <si>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</si>
  <si>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</si>
  <si>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</si>
  <si>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</si>
  <si>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</si>
  <si>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</si>
  <si>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</si>
  <si>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</si>
  <si>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</si>
  <si>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</si>
  <si>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</si>
  <si>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</si>
  <si>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</si>
  <si>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</si>
  <si>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</si>
  <si>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</si>
  <si>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</si>
  <si>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</si>
  <si>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</si>
  <si>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</si>
  <si>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</si>
  <si>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</si>
  <si>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</si>
  <si>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</si>
  <si>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</si>
  <si>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</si>
  <si>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</si>
  <si>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</si>
  <si>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</si>
  <si>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</si>
  <si>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</si>
  <si>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</si>
  <si>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</si>
  <si>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</si>
  <si>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</si>
  <si>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</si>
  <si>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</si>
  <si>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</si>
  <si>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</si>
  <si>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</si>
  <si>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</si>
  <si>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</si>
  <si>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</si>
  <si>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</si>
  <si>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</si>
  <si>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</si>
  <si>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</si>
  <si>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</si>
  <si>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</si>
  <si>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</si>
  <si>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</si>
  <si>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</si>
  <si>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</si>
  <si>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</si>
  <si>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</si>
  <si>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</si>
  <si>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</si>
  <si>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</si>
  <si>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</si>
  <si>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</si>
  <si>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</si>
  <si>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</si>
  <si>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</si>
  <si>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</si>
  <si>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</si>
  <si>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</si>
  <si>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</si>
  <si>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</si>
  <si>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</si>
  <si>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</si>
  <si>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</si>
  <si>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</si>
  <si>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</si>
  <si>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</si>
  <si>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</si>
  <si>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</si>
  <si>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</si>
  <si>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</si>
  <si>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</si>
  <si>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</si>
  <si>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</si>
  <si>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</si>
  <si>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</si>
  <si>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</si>
  <si>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</si>
  <si>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</si>
  <si>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</si>
  <si>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</si>
  <si>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</si>
  <si>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</si>
  <si>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</si>
  <si>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</si>
  <si>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</si>
  <si>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</si>
  <si>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</si>
  <si>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</si>
  <si>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</si>
  <si>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</si>
  <si>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</si>
  <si>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</si>
  <si>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</si>
  <si>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</si>
  <si>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</si>
  <si>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</si>
  <si>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</si>
  <si>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</si>
  <si>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</si>
  <si>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</si>
  <si>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</si>
  <si>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</si>
  <si>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</si>
  <si>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</si>
  <si>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</si>
  <si>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</si>
  <si>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</si>
  <si>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</si>
  <si>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</si>
  <si>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</si>
  <si>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</si>
  <si>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</si>
  <si>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</si>
  <si>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</si>
  <si>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</si>
  <si>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</si>
  <si>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</si>
  <si>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</si>
  <si>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</si>
  <si>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</si>
  <si>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</si>
  <si>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</si>
  <si>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</si>
  <si>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</si>
  <si>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</si>
  <si>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</si>
  <si>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</si>
  <si>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</si>
  <si>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</si>
  <si>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</si>
  <si>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</si>
  <si>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</si>
  <si>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</si>
  <si>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</si>
  <si>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</si>
  <si>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</si>
  <si>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</si>
  <si>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</si>
  <si>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</si>
  <si>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</si>
  <si>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</si>
  <si>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</si>
  <si>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</si>
  <si>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</si>
  <si>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</si>
  <si>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</si>
  <si>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</si>
  <si>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</si>
  <si>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</si>
  <si>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</si>
  <si>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</si>
  <si>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</si>
  <si>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</si>
  <si>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</si>
  <si>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</si>
  <si>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</si>
  <si>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</si>
  <si>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</si>
  <si>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</si>
  <si>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</si>
  <si>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</si>
  <si>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</si>
  <si>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</si>
  <si>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</si>
  <si>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</si>
  <si>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</si>
  <si>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</si>
  <si>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</si>
  <si>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</si>
  <si>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</si>
  <si>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</si>
  <si>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</si>
  <si>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</si>
  <si>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</si>
  <si>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</si>
  <si>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</si>
  <si>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</si>
  <si>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</si>
  <si>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</si>
  <si>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</si>
  <si>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</si>
  <si>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</si>
  <si>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</si>
  <si>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</si>
  <si>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</si>
  <si>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</si>
  <si>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</si>
  <si>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</si>
  <si>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</si>
  <si>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</si>
  <si>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</si>
  <si>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</si>
  <si>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</si>
  <si>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</si>
  <si>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</si>
  <si>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</si>
  <si>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</si>
  <si>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</si>
  <si>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</si>
  <si>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</si>
  <si>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</si>
  <si>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</si>
  <si>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</si>
  <si>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</si>
  <si>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</si>
  <si>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</si>
  <si>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</si>
  <si>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</si>
  <si>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</si>
  <si>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</si>
  <si>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</si>
  <si>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</si>
  <si>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</si>
  <si>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</si>
  <si>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</si>
  <si>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</si>
  <si>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</si>
  <si>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</si>
  <si>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</si>
  <si>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</si>
  <si>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</si>
  <si>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</si>
  <si>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</si>
  <si>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</si>
  <si>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</si>
  <si>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</si>
  <si>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</si>
  <si>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</si>
  <si>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</si>
  <si>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</si>
  <si>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</si>
  <si>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</si>
  <si>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</si>
  <si>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</si>
  <si>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</si>
  <si>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</si>
  <si>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</si>
  <si>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</si>
  <si>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</si>
  <si>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</si>
  <si>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</si>
  <si>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</si>
  <si>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</si>
  <si>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</si>
  <si>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</si>
  <si>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</si>
  <si>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</si>
  <si>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</si>
  <si>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</si>
  <si>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</si>
  <si>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</si>
  <si>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</si>
  <si>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</si>
  <si>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</si>
  <si>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</si>
  <si>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</si>
  <si>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</si>
  <si>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</si>
  <si>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</si>
  <si>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</si>
  <si>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</si>
  <si>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</si>
  <si>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</si>
  <si>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</si>
  <si>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</si>
  <si>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</si>
  <si>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</si>
  <si>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</si>
  <si>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</si>
  <si>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</si>
  <si>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</si>
  <si>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</si>
  <si>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</si>
  <si>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</si>
  <si>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</si>
  <si>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</si>
  <si>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</si>
  <si>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</si>
  <si>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</si>
  <si>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</si>
  <si>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</si>
  <si>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</si>
  <si>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</si>
  <si>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</si>
  <si>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</si>
  <si>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</si>
  <si>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</si>
  <si>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</si>
  <si>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</si>
  <si>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</si>
  <si>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</si>
  <si>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</si>
  <si>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</si>
  <si>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</si>
  <si>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</si>
  <si>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</si>
  <si>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</si>
  <si>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</si>
  <si>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</si>
  <si>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</si>
  <si>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</si>
  <si>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</si>
  <si>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</si>
  <si>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</si>
  <si>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</si>
  <si>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</si>
  <si>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</si>
  <si>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</si>
  <si>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</si>
  <si>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</si>
  <si>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</si>
  <si>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</si>
  <si>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</si>
  <si>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</si>
  <si>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</si>
  <si>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</si>
  <si>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</si>
  <si>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</si>
  <si>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</si>
  <si>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</si>
  <si>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</si>
  <si>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</si>
  <si>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</si>
  <si>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</si>
  <si>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</si>
  <si>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</si>
  <si>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</si>
  <si>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</si>
  <si>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</si>
  <si>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</si>
  <si>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</si>
  <si>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</si>
  <si>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</si>
  <si>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</si>
  <si>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</si>
  <si>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</si>
  <si>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</si>
  <si>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</si>
  <si>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</si>
  <si>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</si>
  <si>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</si>
  <si>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</si>
  <si>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</si>
  <si>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</si>
  <si>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</si>
  <si>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</si>
  <si>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</si>
  <si>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</si>
  <si>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</si>
  <si>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</si>
  <si>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</si>
  <si>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</si>
  <si>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</si>
  <si>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</si>
  <si>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</si>
  <si>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</si>
  <si>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</si>
  <si>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</si>
  <si>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</si>
  <si>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</si>
  <si>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</si>
  <si>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</si>
  <si>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</si>
  <si>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</si>
  <si>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</si>
  <si>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</si>
  <si>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</si>
  <si>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</si>
  <si>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</si>
  <si>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</si>
  <si>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</si>
  <si>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</si>
  <si>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</si>
  <si>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</si>
  <si>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</si>
  <si>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</si>
  <si>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</si>
  <si>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</si>
  <si>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</si>
  <si>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</si>
  <si>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</si>
  <si>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</si>
  <si>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</si>
  <si>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</si>
  <si>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</si>
  <si>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</si>
  <si>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</si>
  <si>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</si>
  <si>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</si>
  <si>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</si>
  <si>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</si>
  <si>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</si>
  <si>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</si>
  <si>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</si>
  <si>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</si>
  <si>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</si>
  <si>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</si>
  <si>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</si>
  <si>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</si>
  <si>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</si>
  <si>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</si>
  <si>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</si>
  <si>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</si>
  <si>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</si>
  <si>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</si>
  <si>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</si>
  <si>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</si>
  <si>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</si>
  <si>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</si>
  <si>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</si>
  <si>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</si>
  <si>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</si>
  <si>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</si>
  <si>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</si>
  <si>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</si>
  <si>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</si>
  <si>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</si>
  <si>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</si>
  <si>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</si>
  <si>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</si>
  <si>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</si>
  <si>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</si>
  <si>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</si>
  <si>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</si>
  <si>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</si>
  <si>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</si>
  <si>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</si>
  <si>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</si>
  <si>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</si>
  <si>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</si>
  <si>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</si>
  <si>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</si>
  <si>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</si>
  <si>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</si>
  <si>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</si>
  <si>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</si>
  <si>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</si>
  <si>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</si>
  <si>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</si>
  <si>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</si>
  <si>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</si>
  <si>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</si>
  <si>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</si>
  <si>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</si>
  <si>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</si>
  <si>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</si>
  <si>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</si>
  <si>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</si>
  <si>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</si>
  <si>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</si>
  <si>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</si>
  <si>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</si>
  <si>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</si>
  <si>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</si>
  <si>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</si>
  <si>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</si>
  <si>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</si>
  <si>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</si>
  <si>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</si>
  <si>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</si>
  <si>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</si>
  <si>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</si>
  <si>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</si>
  <si>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</si>
  <si>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</si>
  <si>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</si>
  <si>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</si>
  <si>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</si>
  <si>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</si>
  <si>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</si>
  <si>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</si>
  <si>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</si>
  <si>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</si>
  <si>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</si>
  <si>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</si>
  <si>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</si>
  <si>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</si>
  <si>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</si>
  <si>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</si>
  <si>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</si>
  <si>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</si>
  <si>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</si>
  <si>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</si>
  <si>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</si>
  <si>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</si>
  <si>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</si>
  <si>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</si>
  <si>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</si>
  <si>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</si>
  <si>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</si>
  <si>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</si>
  <si>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</si>
  <si>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</si>
  <si>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</si>
  <si>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</si>
  <si>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</si>
  <si>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</si>
  <si>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</si>
  <si>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</si>
  <si>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</si>
  <si>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</si>
  <si>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</si>
  <si>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</si>
  <si>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</si>
  <si>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</si>
  <si>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</si>
  <si>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</si>
  <si>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</si>
  <si>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</si>
  <si>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</si>
  <si>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</si>
  <si>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</si>
  <si>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</si>
  <si>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</si>
  <si>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</si>
  <si>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</si>
  <si>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</si>
  <si>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</si>
  <si>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</si>
  <si>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</si>
  <si>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</si>
  <si>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</si>
  <si>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</si>
  <si>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</si>
  <si>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</si>
  <si>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</si>
  <si>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</si>
  <si>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</si>
  <si>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</si>
  <si>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</si>
  <si>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</si>
  <si>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</si>
  <si>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</si>
  <si>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</si>
  <si>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</si>
  <si>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</si>
  <si>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</si>
  <si>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</si>
  <si>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</si>
  <si>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</si>
  <si>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</si>
  <si>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</si>
  <si>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</si>
  <si>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</si>
  <si>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</si>
  <si>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</si>
  <si>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</si>
  <si>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</si>
  <si>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</si>
  <si>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</si>
  <si>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</si>
  <si>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</si>
  <si>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</si>
  <si>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</si>
  <si>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</si>
  <si>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</si>
  <si>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</si>
  <si>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</si>
  <si>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</si>
  <si>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</si>
  <si>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</si>
  <si>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</si>
  <si>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</si>
  <si>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</si>
  <si>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</si>
  <si>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</si>
  <si>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</si>
  <si>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</si>
  <si>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</si>
  <si>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</si>
  <si>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</si>
  <si>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</si>
  <si>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</si>
  <si>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</si>
  <si>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</si>
  <si>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</si>
  <si>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</si>
  <si>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</si>
  <si>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</si>
  <si>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</si>
  <si>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</si>
  <si>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</si>
  <si>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</si>
  <si>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</si>
  <si>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</si>
  <si>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</si>
  <si>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</si>
  <si>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</si>
  <si>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</si>
  <si>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</si>
  <si>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</si>
  <si>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</si>
  <si>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</si>
  <si>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</si>
  <si>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</si>
  <si>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</si>
  <si>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</si>
  <si>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</si>
  <si>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</si>
  <si>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</si>
  <si>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</si>
  <si>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</si>
  <si>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</si>
  <si>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</si>
  <si>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</si>
  <si>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</si>
  <si>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</si>
  <si>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</si>
  <si>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</si>
  <si>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</si>
  <si>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</si>
  <si>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</si>
  <si>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</si>
  <si>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</si>
  <si>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</si>
  <si>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</si>
  <si>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</si>
  <si>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</si>
  <si>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</si>
  <si>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</si>
  <si>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</si>
  <si>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</si>
  <si>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</si>
  <si>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</si>
  <si>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</si>
  <si>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</si>
  <si>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</si>
  <si>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</si>
  <si>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</si>
  <si>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</si>
  <si>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</si>
  <si>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</si>
  <si>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</si>
  <si>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</si>
  <si>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</si>
  <si>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</si>
  <si>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</si>
  <si>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</si>
  <si>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</si>
  <si>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</si>
  <si>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</si>
  <si>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</si>
  <si>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</si>
  <si>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</si>
  <si>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</si>
  <si>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</si>
  <si>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</si>
  <si>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</si>
  <si>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</si>
  <si>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</si>
  <si>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</si>
  <si>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</si>
  <si>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</si>
  <si>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</si>
  <si>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</si>
  <si>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</si>
  <si>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</si>
  <si>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</si>
  <si>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</si>
  <si>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</si>
  <si>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</si>
  <si>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</si>
  <si>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</si>
  <si>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</si>
  <si>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</si>
  <si>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</si>
  <si>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</si>
  <si>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</si>
  <si>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</si>
  <si>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</si>
  <si>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</si>
  <si>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</si>
  <si>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</si>
  <si>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</si>
  <si>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</si>
  <si>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</si>
  <si>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</si>
  <si>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</si>
  <si>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</si>
  <si>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</si>
  <si>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</si>
  <si>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</si>
  <si>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</si>
  <si>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</si>
  <si>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</si>
  <si>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</si>
  <si>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</si>
  <si>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</si>
  <si>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</si>
  <si>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</si>
  <si>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</si>
  <si>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</si>
  <si>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</si>
  <si>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</si>
  <si>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</si>
  <si>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</si>
  <si>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</si>
  <si>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</si>
  <si>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</si>
  <si>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</si>
  <si>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</si>
  <si>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</si>
  <si>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</si>
  <si>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</si>
  <si>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</si>
  <si>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</si>
  <si>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</si>
  <si>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</si>
  <si>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</si>
  <si>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</si>
  <si>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</si>
  <si>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</si>
  <si>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</si>
  <si>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</si>
  <si>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</si>
  <si>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</si>
  <si>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</si>
  <si>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</si>
  <si>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</si>
  <si>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</si>
  <si>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</si>
  <si>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</si>
  <si>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</si>
  <si>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</si>
  <si>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</si>
  <si>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</si>
  <si>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</si>
  <si>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</si>
  <si>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</si>
  <si>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</si>
  <si>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</si>
  <si>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</si>
  <si>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</si>
  <si>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</si>
  <si>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</si>
  <si>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</si>
  <si>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</si>
  <si>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</si>
  <si>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</si>
  <si>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</si>
  <si>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</si>
  <si>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</si>
  <si>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</si>
  <si>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</si>
  <si>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</si>
  <si>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</si>
  <si>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</si>
  <si>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</si>
  <si>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</si>
  <si>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</si>
  <si>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</si>
  <si>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</si>
  <si>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</si>
  <si>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</si>
  <si>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</si>
  <si>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</si>
  <si>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</si>
  <si>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</si>
  <si>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</si>
  <si>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</si>
  <si>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</si>
  <si>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</si>
  <si>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</si>
  <si>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</si>
  <si>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</si>
  <si>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</si>
  <si>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</si>
  <si>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</si>
  <si>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</si>
  <si>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</si>
  <si>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</si>
  <si>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</si>
  <si>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</si>
  <si>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</si>
  <si>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</si>
  <si>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</si>
  <si>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</si>
  <si>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</si>
  <si>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</si>
  <si>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</si>
  <si>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</si>
  <si>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</si>
  <si>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</si>
  <si>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</si>
  <si>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</si>
  <si>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</si>
  <si>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</si>
  <si>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</si>
  <si>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</si>
  <si>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</si>
  <si>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</si>
  <si>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</si>
  <si>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</si>
  <si>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</si>
  <si>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</si>
  <si>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</si>
  <si>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</si>
  <si>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</si>
  <si>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</si>
  <si>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</si>
  <si>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</si>
  <si>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</si>
  <si>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</si>
  <si>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</si>
  <si>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</si>
  <si>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</si>
  <si>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</si>
  <si>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</si>
  <si>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</si>
  <si>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</si>
  <si>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</si>
  <si>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</si>
  <si>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</si>
  <si>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</si>
  <si>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</si>
  <si>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</si>
  <si>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</si>
  <si>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</si>
  <si>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</si>
  <si>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</si>
  <si>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</si>
  <si>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</si>
  <si>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</si>
  <si>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</si>
  <si>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</si>
  <si>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</si>
  <si>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</si>
  <si>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</si>
  <si>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</si>
  <si>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</si>
  <si>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</si>
  <si>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</si>
  <si>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</si>
  <si>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</si>
  <si>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</si>
  <si>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</si>
  <si>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</si>
  <si>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</si>
  <si>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</si>
  <si>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</si>
  <si>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</si>
  <si>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</si>
  <si>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</si>
  <si>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</si>
  <si>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</si>
  <si>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</si>
  <si>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</si>
  <si>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</si>
  <si>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</si>
  <si>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</si>
  <si>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</si>
  <si>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</si>
  <si>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</si>
  <si>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</si>
  <si>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</si>
  <si>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</si>
  <si>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</si>
  <si>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</si>
  <si>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</si>
  <si>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</si>
  <si>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</si>
  <si>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</si>
  <si>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</si>
  <si>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</si>
  <si>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</si>
  <si>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</si>
  <si>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</si>
  <si>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</si>
  <si>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</si>
  <si>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</si>
  <si>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</si>
  <si>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</si>
  <si>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</si>
  <si>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</si>
  <si>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</si>
  <si>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</si>
  <si>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</si>
  <si>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</si>
  <si>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</si>
  <si>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</si>
  <si>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</si>
  <si>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</si>
  <si>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</si>
  <si>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</si>
  <si>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</si>
  <si>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</si>
  <si>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</si>
  <si>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</si>
  <si>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</si>
  <si>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</si>
  <si>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</si>
  <si>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</si>
  <si>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</si>
  <si>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</si>
  <si>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</si>
  <si>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</si>
  <si>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</si>
  <si>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</si>
  <si>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</si>
  <si>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</si>
  <si>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</si>
  <si>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</si>
  <si>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</si>
  <si>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</si>
  <si>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</si>
  <si>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</si>
  <si>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</si>
  <si>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</si>
  <si>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</si>
  <si>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</si>
  <si>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</si>
  <si>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</si>
  <si>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</si>
  <si>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</si>
  <si>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</si>
  <si>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</si>
  <si>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</si>
  <si>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</si>
  <si>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</si>
  <si>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</si>
  <si>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</si>
  <si>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</si>
  <si>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</si>
  <si>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</si>
  <si>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</si>
  <si>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</si>
  <si>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</si>
  <si>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</si>
  <si>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</si>
  <si>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</si>
  <si>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</si>
  <si>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</si>
  <si>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</si>
  <si>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</si>
  <si>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</si>
  <si>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</si>
  <si>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</si>
  <si>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</si>
  <si>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</si>
  <si>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</si>
  <si>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</si>
  <si>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</si>
  <si>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</si>
  <si>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</si>
  <si>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</si>
  <si>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</si>
  <si>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</si>
  <si>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</si>
  <si>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</si>
  <si>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</si>
  <si>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</si>
  <si>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</si>
  <si>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</si>
  <si>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</si>
  <si>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</si>
  <si>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</si>
  <si>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</si>
  <si>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</si>
  <si>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</si>
  <si>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</si>
  <si>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</si>
  <si>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</si>
  <si>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</si>
  <si>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</si>
  <si>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</si>
  <si>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</si>
  <si>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</si>
  <si>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</si>
  <si>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</si>
  <si>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</si>
  <si>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</si>
  <si>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</si>
  <si>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</si>
  <si>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</si>
  <si>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</si>
  <si>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</si>
  <si>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</si>
  <si>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</si>
  <si>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</si>
  <si>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</si>
  <si>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</si>
  <si>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</si>
  <si>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</si>
  <si>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</si>
  <si>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</si>
  <si>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</si>
  <si>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</si>
  <si>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</si>
  <si>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</si>
  <si>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</si>
  <si>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</si>
  <si>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</si>
  <si>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</si>
  <si>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</si>
  <si>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</si>
  <si>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</si>
  <si>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</si>
  <si>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</si>
  <si>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</si>
  <si>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</si>
  <si>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</si>
  <si>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</si>
  <si>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</si>
  <si>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</si>
  <si>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</si>
  <si>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</si>
  <si>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</si>
  <si>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</si>
  <si>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</si>
  <si>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</si>
  <si>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</si>
  <si>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</si>
  <si>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</si>
  <si>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</si>
  <si>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</si>
  <si>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</si>
  <si>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</si>
  <si>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</si>
  <si>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</si>
  <si>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</si>
  <si>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</si>
  <si>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</si>
  <si>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</si>
  <si>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</si>
  <si>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</si>
  <si>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</si>
  <si>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</si>
  <si>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</si>
  <si>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</si>
  <si>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</si>
  <si>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</si>
  <si>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</si>
  <si>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</si>
  <si>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</si>
  <si>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</si>
  <si>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</si>
  <si>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</si>
  <si>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</si>
  <si>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</si>
  <si>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</si>
  <si>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</si>
  <si>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</si>
  <si>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</si>
  <si>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</si>
  <si>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</si>
  <si>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</si>
  <si>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</si>
  <si>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</si>
  <si>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</si>
  <si>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</si>
  <si>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</si>
  <si>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</si>
  <si>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</si>
  <si>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</si>
  <si>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</si>
  <si>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</si>
  <si>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</si>
  <si>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</si>
  <si>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</si>
  <si>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</si>
  <si>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</si>
  <si>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</si>
  <si>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</si>
  <si>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</si>
  <si>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</si>
  <si>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</si>
  <si>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</si>
  <si>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</si>
  <si>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</si>
  <si>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</si>
  <si>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</si>
  <si>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</si>
  <si>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</si>
  <si>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</si>
  <si>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</si>
  <si>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</si>
  <si>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</si>
  <si>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</si>
  <si>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</si>
  <si>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</si>
  <si>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</si>
  <si>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</si>
  <si>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</si>
  <si>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</si>
  <si>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</si>
  <si>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</si>
  <si>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</si>
  <si>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</si>
  <si>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</si>
  <si>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</si>
  <si>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</si>
  <si>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</si>
  <si>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</si>
  <si>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</si>
  <si>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</si>
  <si>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</si>
  <si>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</si>
  <si>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</si>
  <si>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</si>
  <si>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</si>
  <si>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</si>
  <si>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</si>
  <si>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</si>
  <si>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</si>
  <si>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</si>
  <si>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</si>
  <si>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</si>
  <si>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</si>
  <si>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</si>
  <si>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</si>
  <si>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</si>
  <si>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</si>
  <si>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</si>
  <si>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</si>
  <si>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</si>
  <si>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</si>
  <si>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</si>
  <si>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</si>
  <si>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</si>
  <si>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</si>
  <si>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</si>
  <si>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</si>
  <si>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</si>
  <si>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</si>
  <si>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</si>
  <si>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</si>
  <si>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</si>
  <si>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</si>
  <si>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</si>
  <si>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</si>
  <si>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</si>
  <si>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</si>
  <si>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</si>
  <si>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</si>
  <si>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</si>
  <si>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</si>
  <si>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</si>
  <si>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</si>
  <si>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</si>
  <si>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</si>
  <si>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</si>
  <si>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</si>
  <si>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</si>
  <si>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</si>
  <si>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</si>
  <si>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</si>
  <si>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</si>
  <si>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</si>
  <si>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</si>
  <si>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</si>
  <si>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</si>
  <si>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</si>
  <si>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</si>
  <si>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</si>
  <si>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</si>
  <si>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</si>
  <si>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</si>
  <si>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</si>
  <si>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</si>
  <si>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</si>
  <si>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</si>
  <si>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</si>
  <si>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</si>
  <si>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</si>
  <si>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</si>
  <si>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</si>
  <si>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</si>
  <si>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</si>
  <si>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</si>
  <si>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</si>
  <si>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</si>
  <si>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</si>
  <si>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</si>
  <si>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</si>
  <si>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</si>
  <si>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</si>
  <si>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</si>
  <si>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</si>
  <si>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</si>
  <si>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</si>
  <si>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</si>
  <si>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</si>
  <si>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</si>
  <si>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</si>
  <si>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</si>
  <si>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</si>
  <si>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</si>
  <si>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</si>
  <si>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</si>
  <si>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</si>
  <si>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</si>
  <si>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</si>
  <si>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</si>
  <si>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</si>
  <si>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</si>
  <si>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</si>
  <si>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</si>
  <si>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</si>
  <si>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</si>
  <si>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</si>
  <si>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</si>
  <si>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</si>
  <si>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</si>
  <si>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</si>
  <si>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</si>
  <si>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</si>
  <si>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</si>
  <si>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</si>
  <si>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</si>
  <si>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</si>
  <si>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</si>
  <si>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</si>
  <si>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</si>
  <si>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</si>
  <si>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</si>
  <si>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</si>
  <si>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</si>
  <si>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</si>
  <si>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</si>
  <si>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</si>
  <si>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</si>
  <si>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</si>
  <si>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</si>
  <si>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</si>
  <si>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</si>
  <si>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</si>
  <si>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</si>
  <si>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</si>
  <si>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</si>
  <si>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</si>
  <si>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</si>
  <si>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</si>
  <si>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</si>
  <si>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</si>
  <si>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</si>
  <si>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</si>
  <si>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</si>
  <si>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</si>
  <si>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</si>
  <si>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</si>
  <si>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</si>
  <si>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</si>
  <si>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</si>
  <si>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</si>
  <si>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</si>
  <si>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</si>
  <si>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</si>
  <si>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</si>
  <si>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</si>
  <si>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</si>
  <si>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</si>
  <si>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</si>
  <si>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</si>
  <si>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</si>
  <si>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</si>
  <si>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</si>
  <si>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</si>
  <si>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</si>
  <si>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</si>
  <si>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</si>
  <si>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</si>
  <si>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</si>
  <si>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</si>
  <si>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</si>
  <si>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</si>
  <si>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</si>
  <si>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</si>
  <si>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</si>
  <si>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</si>
  <si>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</si>
  <si>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</si>
  <si>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</si>
  <si>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</si>
  <si>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</si>
  <si>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</si>
  <si>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</si>
  <si>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</si>
  <si>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</si>
  <si>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</si>
  <si>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</si>
  <si>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</si>
  <si>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</si>
  <si>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</si>
  <si>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</si>
  <si>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</si>
  <si>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</si>
  <si>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</si>
  <si>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</si>
  <si>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</si>
  <si>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</si>
  <si>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</si>
  <si>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</si>
  <si>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</si>
  <si>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</si>
  <si>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</si>
  <si>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</si>
  <si>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</si>
  <si>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</si>
  <si>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</si>
  <si>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</si>
  <si>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</si>
  <si>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</si>
  <si>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</si>
  <si>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</si>
  <si>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</si>
  <si>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</si>
  <si>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</si>
  <si>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</si>
  <si>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</si>
  <si>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</si>
  <si>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</si>
  <si>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</si>
  <si>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</si>
  <si>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</si>
  <si>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</si>
  <si>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</si>
  <si>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</si>
  <si>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</si>
  <si>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</si>
  <si>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</si>
  <si>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</si>
  <si>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</si>
  <si>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</si>
  <si>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</si>
  <si>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</si>
  <si>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</si>
  <si>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</si>
  <si>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</si>
  <si>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</si>
  <si>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</si>
  <si>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</si>
  <si>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</si>
  <si>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</si>
  <si>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</si>
  <si>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</si>
  <si>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</si>
  <si>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</si>
  <si>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</si>
  <si>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</si>
  <si>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</si>
  <si>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</si>
  <si>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</si>
  <si>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</si>
  <si>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</si>
  <si>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</si>
  <si>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</si>
  <si>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</si>
  <si>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</si>
  <si>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</si>
  <si>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</si>
  <si>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</si>
  <si>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</si>
  <si>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</si>
  <si>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</si>
  <si>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</si>
  <si>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</si>
  <si>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</si>
  <si>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</si>
  <si>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</si>
  <si>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</si>
  <si>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</si>
  <si>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</si>
  <si>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</si>
  <si>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</si>
  <si>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</si>
  <si>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</si>
  <si>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</si>
  <si>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</si>
  <si>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</si>
  <si>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</si>
  <si>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</si>
  <si>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</si>
  <si>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</si>
  <si>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</si>
  <si>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</si>
  <si>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</si>
  <si>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</si>
  <si>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</si>
  <si>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</si>
  <si>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</si>
  <si>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</si>
  <si>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</si>
  <si>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</si>
  <si>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</si>
  <si>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</si>
  <si>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</si>
  <si>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</si>
  <si>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</si>
  <si>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</si>
  <si>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</si>
  <si>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</si>
  <si>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</si>
  <si>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</si>
  <si>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</si>
  <si>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</si>
  <si>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</si>
  <si>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</si>
  <si>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</si>
  <si>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</si>
  <si>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</si>
  <si>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</si>
  <si>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</si>
  <si>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</si>
  <si>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</si>
  <si>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</si>
  <si>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</si>
  <si>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</si>
  <si>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</si>
  <si>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</si>
  <si>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</si>
  <si>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</si>
  <si>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</si>
  <si>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</si>
  <si>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</si>
  <si>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</si>
  <si>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</si>
  <si>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</si>
  <si>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</si>
  <si>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</si>
  <si>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</si>
  <si>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</si>
  <si>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</si>
  <si>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</si>
  <si>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</si>
  <si>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</si>
  <si>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</si>
  <si>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</si>
  <si>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</si>
  <si>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</si>
  <si>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</si>
  <si>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</si>
  <si>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</si>
  <si>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</si>
  <si>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</si>
  <si>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</si>
  <si>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</si>
  <si>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</si>
  <si>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</si>
  <si>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</si>
  <si>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</si>
  <si>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</si>
  <si>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</si>
  <si>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</si>
  <si>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</si>
  <si>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</si>
  <si>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</si>
  <si>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</si>
  <si>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</si>
  <si>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</si>
  <si>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</si>
  <si>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</si>
  <si>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</si>
  <si>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</si>
  <si>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</si>
  <si>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</si>
  <si>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</si>
  <si>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</si>
  <si>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</si>
  <si>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</si>
  <si>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</si>
  <si>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</si>
  <si>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</si>
  <si>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</si>
  <si>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</si>
  <si>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</si>
  <si>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</si>
  <si>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</si>
  <si>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</si>
  <si>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</si>
  <si>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</si>
  <si>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</si>
  <si>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</si>
  <si>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</si>
  <si>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</si>
  <si>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</si>
  <si>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</si>
  <si>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</si>
  <si>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</si>
  <si>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</si>
  <si>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</si>
  <si>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</si>
  <si>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</si>
  <si>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</si>
  <si>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</si>
  <si>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</si>
  <si>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</si>
  <si>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</si>
  <si>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</si>
  <si>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</si>
  <si>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</si>
  <si>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</si>
  <si>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</si>
  <si>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</si>
  <si>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</si>
  <si>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</si>
  <si>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</si>
  <si>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</si>
  <si>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</si>
  <si>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</si>
  <si>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</si>
  <si>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</si>
  <si>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</si>
  <si>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</si>
  <si>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</si>
  <si>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</si>
  <si>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</si>
  <si>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</si>
  <si>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</si>
  <si>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</si>
  <si>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</si>
  <si>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</si>
  <si>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</si>
  <si>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</si>
  <si>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</si>
  <si>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</si>
  <si>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</si>
  <si>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</si>
  <si>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</si>
  <si>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</si>
  <si>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</si>
  <si>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</si>
  <si>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</si>
  <si>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</si>
  <si>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</si>
  <si>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</si>
  <si>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</si>
  <si>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</si>
  <si>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</si>
  <si>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</si>
  <si>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</si>
  <si>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</si>
  <si>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</si>
  <si>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</si>
  <si>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</si>
  <si>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</si>
  <si>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</si>
  <si>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</si>
  <si>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</si>
  <si>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</si>
  <si>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</si>
  <si>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</si>
  <si>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</si>
  <si>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</si>
  <si>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</si>
  <si>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</si>
  <si>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</si>
  <si>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</si>
  <si>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</si>
  <si>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</si>
  <si>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</si>
  <si>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</si>
  <si>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</si>
  <si>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</si>
  <si>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</si>
  <si>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</si>
  <si>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</si>
  <si>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</si>
  <si>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</si>
  <si>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</si>
  <si>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</si>
  <si>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</si>
  <si>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</si>
  <si>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</si>
  <si>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</si>
  <si>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</si>
  <si>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</si>
  <si>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</si>
  <si>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</si>
  <si>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</si>
  <si>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</si>
  <si>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</si>
  <si>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</si>
  <si>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</si>
  <si>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</si>
  <si>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</si>
  <si>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</si>
  <si>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</si>
  <si>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</si>
  <si>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</si>
  <si>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</si>
  <si>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</si>
  <si>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</si>
  <si>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</si>
  <si>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</si>
  <si>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</si>
  <si>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</si>
  <si>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</si>
  <si>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</si>
  <si>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</si>
  <si>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</si>
  <si>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</si>
  <si>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</si>
  <si>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</si>
  <si>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</si>
  <si>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</si>
  <si>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</si>
  <si>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</si>
  <si>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</si>
  <si>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</si>
  <si>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</si>
  <si>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</si>
  <si>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</si>
  <si>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</si>
  <si>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</si>
  <si>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</si>
  <si>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</si>
  <si>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</si>
  <si>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</si>
  <si>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</si>
  <si>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</si>
  <si>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</si>
  <si>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</si>
  <si>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</si>
  <si>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</si>
  <si>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</si>
  <si>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</si>
  <si>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</si>
  <si>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</si>
  <si>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</si>
  <si>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</si>
  <si>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</si>
  <si>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</si>
  <si>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</si>
  <si>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</si>
  <si>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</si>
  <si>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</si>
  <si>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</si>
  <si>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</si>
  <si>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</si>
  <si>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</si>
  <si>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</si>
  <si>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</si>
  <si>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</si>
  <si>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</si>
  <si>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</si>
  <si>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</si>
  <si>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</si>
  <si>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</si>
  <si>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</si>
  <si>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</si>
  <si>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</si>
  <si>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</si>
  <si>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</si>
  <si>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</si>
  <si>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</si>
  <si>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</si>
  <si>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</si>
  <si>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</si>
  <si>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</si>
  <si>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</si>
  <si>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</si>
  <si>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</si>
  <si>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</si>
  <si>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</si>
  <si>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</si>
  <si>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</si>
  <si>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</si>
  <si>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</si>
  <si>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</si>
  <si>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</si>
  <si>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</si>
  <si>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</si>
  <si>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</si>
  <si>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</si>
  <si>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</si>
  <si>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</si>
  <si>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</si>
  <si>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</si>
  <si>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</si>
  <si>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</si>
  <si>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</si>
  <si>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</si>
  <si>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</si>
  <si>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</si>
  <si>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</si>
  <si>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</si>
  <si>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</si>
  <si>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</si>
  <si>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</si>
  <si>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</si>
  <si>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</si>
  <si>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</si>
  <si>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</si>
  <si>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</si>
  <si>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</si>
  <si>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</si>
  <si>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</si>
  <si>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</si>
  <si>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</si>
  <si>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</si>
  <si>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</si>
  <si>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</si>
  <si>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</si>
  <si>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</si>
  <si>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</si>
  <si>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</si>
  <si>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</si>
  <si>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</si>
  <si>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</si>
  <si>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</si>
  <si>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</si>
  <si>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</si>
  <si>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</si>
  <si>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</si>
  <si>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</si>
  <si>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</si>
  <si>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</si>
  <si>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</si>
  <si>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</si>
  <si>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</si>
  <si>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</si>
  <si>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</si>
  <si>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</si>
  <si>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</si>
  <si>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</si>
  <si>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</si>
  <si>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</si>
  <si>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</si>
  <si>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</si>
  <si>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</si>
  <si>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</si>
  <si>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</si>
  <si>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</si>
  <si>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</si>
  <si>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</si>
  <si>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</si>
  <si>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</si>
  <si>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</si>
  <si>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</si>
  <si>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</si>
  <si>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</si>
  <si>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</si>
  <si>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</si>
  <si>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</si>
  <si>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</si>
  <si>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</si>
  <si>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</si>
  <si>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</si>
  <si>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</si>
  <si>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</si>
  <si>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</si>
  <si>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</si>
  <si>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</si>
  <si>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</si>
  <si>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</si>
  <si>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</si>
  <si>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</si>
  <si>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</si>
  <si>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</si>
  <si>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</si>
  <si>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</si>
  <si>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</si>
  <si>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</si>
  <si>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</si>
  <si>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</si>
  <si>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</si>
  <si>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</si>
  <si>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</si>
  <si>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</si>
  <si>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</si>
  <si>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</si>
  <si>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</si>
  <si>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</si>
  <si>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</si>
  <si>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</si>
  <si>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</si>
  <si>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</si>
  <si>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</si>
  <si>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</si>
  <si>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</si>
  <si>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</si>
  <si>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</si>
  <si>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</si>
  <si>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</si>
  <si>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</si>
  <si>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</si>
  <si>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</si>
  <si>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</si>
  <si>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</si>
  <si>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</si>
  <si>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</si>
  <si>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</si>
  <si>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</si>
  <si>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</si>
  <si>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</si>
  <si>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</si>
  <si>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</si>
  <si>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</si>
  <si>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</si>
  <si>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</si>
  <si>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</si>
  <si>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</si>
  <si>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</si>
  <si>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</si>
  <si>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</si>
  <si>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</si>
  <si>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</si>
  <si>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</si>
  <si>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</si>
  <si>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</si>
  <si>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</si>
  <si>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</si>
  <si>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</si>
  <si>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</si>
  <si>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</si>
  <si>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</si>
  <si>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</si>
  <si>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</si>
  <si>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</si>
  <si>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</si>
  <si>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</si>
  <si>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</si>
  <si>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</si>
  <si>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</si>
  <si>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</si>
  <si>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</si>
  <si>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</si>
  <si>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</si>
  <si>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</si>
  <si>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</si>
  <si>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</si>
  <si>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</si>
  <si>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</si>
  <si>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</si>
  <si>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</si>
  <si>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</si>
  <si>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</si>
  <si>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</si>
  <si>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</si>
  <si>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</si>
  <si>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</si>
  <si>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</si>
  <si>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</si>
  <si>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</si>
  <si>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</si>
  <si>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</si>
  <si>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</si>
  <si>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</si>
  <si>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</si>
  <si>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</si>
  <si>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</si>
  <si>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</si>
  <si>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</si>
  <si>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</si>
  <si>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</si>
  <si>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</si>
  <si>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</si>
  <si>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</si>
  <si>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</si>
  <si>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</si>
  <si>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</si>
  <si>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</si>
  <si>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</si>
  <si>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</si>
  <si>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</si>
  <si>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</si>
  <si>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</si>
  <si>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</si>
  <si>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</si>
  <si>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</si>
  <si>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</si>
  <si>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</si>
  <si>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</si>
  <si>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</si>
  <si>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</si>
  <si>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</si>
  <si>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</si>
  <si>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</si>
  <si>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</si>
  <si>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</si>
  <si>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</si>
  <si>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</si>
  <si>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</si>
  <si>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</si>
  <si>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</si>
  <si>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</si>
  <si>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</si>
  <si>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</si>
  <si>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</si>
  <si>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</si>
  <si>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</si>
  <si>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</si>
  <si>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</si>
  <si>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</si>
  <si>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</si>
  <si>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</si>
  <si>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</si>
  <si>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</si>
  <si>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</si>
  <si>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</si>
  <si>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</si>
  <si>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</si>
  <si>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</si>
  <si>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</si>
  <si>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</si>
  <si>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</si>
  <si>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</si>
  <si>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</si>
  <si>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</si>
  <si>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</si>
  <si>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</si>
  <si>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</si>
  <si>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</si>
  <si>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</si>
  <si>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</si>
  <si>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</si>
  <si>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</si>
  <si>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</si>
  <si>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</si>
  <si>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</si>
  <si>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</si>
  <si>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</si>
  <si>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</si>
  <si>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</si>
  <si>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</si>
  <si>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</si>
  <si>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</si>
  <si>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</si>
  <si>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</si>
  <si>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</si>
  <si>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</si>
  <si>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</si>
  <si>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</si>
  <si>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</si>
  <si>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</si>
  <si>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</si>
  <si>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</si>
  <si>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</si>
  <si>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</si>
  <si>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</si>
  <si>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</si>
  <si>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</si>
  <si>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</si>
  <si>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</si>
  <si>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</si>
  <si>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</si>
  <si>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</si>
  <si>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</si>
  <si>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</si>
  <si>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</si>
  <si>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</si>
  <si>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</si>
  <si>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</si>
  <si>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</si>
  <si>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</si>
  <si>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</si>
  <si>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</si>
  <si>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</si>
  <si>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</si>
  <si>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</si>
  <si>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</si>
  <si>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</si>
  <si>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</si>
  <si>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</si>
  <si>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</si>
  <si>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</si>
  <si>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</si>
  <si>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</si>
  <si>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</si>
  <si>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</si>
  <si>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</si>
  <si>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</si>
  <si>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</si>
  <si>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</si>
  <si>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</si>
  <si>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</si>
  <si>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</si>
  <si>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</si>
  <si>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</si>
  <si>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</si>
  <si>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</si>
  <si>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</si>
  <si>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</si>
  <si>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</si>
  <si>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</si>
  <si>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</si>
  <si>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</si>
  <si>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</si>
  <si>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</si>
  <si>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</si>
  <si>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</si>
  <si>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</si>
  <si>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</si>
  <si>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</si>
  <si>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</si>
  <si>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</si>
  <si>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</si>
  <si>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</si>
  <si>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</si>
  <si>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</si>
  <si>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</si>
  <si>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</si>
  <si>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</si>
  <si>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</si>
  <si>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</si>
  <si>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</si>
  <si>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</si>
  <si>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</si>
  <si>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</si>
  <si>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</si>
  <si>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</si>
  <si>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</si>
  <si>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</si>
  <si>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</si>
  <si>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</si>
  <si>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</si>
  <si>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</si>
  <si>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</si>
  <si>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</si>
  <si>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</si>
  <si>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</si>
  <si>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</si>
  <si>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</si>
  <si>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</si>
  <si>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</si>
  <si>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</si>
  <si>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</si>
  <si>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</si>
  <si>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</si>
  <si>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</si>
  <si>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</si>
  <si>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</si>
  <si>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</si>
  <si>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</si>
  <si>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</si>
  <si>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</si>
  <si>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</si>
  <si>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</si>
  <si>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</si>
  <si>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</si>
  <si>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</si>
  <si>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</si>
  <si>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</si>
  <si>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</si>
  <si>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</si>
  <si>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</si>
  <si>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</si>
  <si>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</si>
  <si>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</si>
  <si>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</si>
  <si>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</si>
  <si>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</si>
  <si>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</si>
  <si>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</si>
  <si>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</si>
  <si>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</si>
  <si>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</si>
  <si>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</si>
  <si>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</si>
  <si>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</si>
  <si>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</si>
  <si>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</si>
  <si>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</si>
  <si>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</si>
  <si>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</si>
  <si>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</si>
  <si>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</si>
  <si>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</si>
  <si>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</si>
  <si>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</si>
  <si>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</si>
  <si>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</si>
  <si>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</si>
  <si>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</si>
  <si>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</si>
  <si>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</si>
  <si>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</si>
  <si>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</si>
  <si>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</si>
  <si>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</si>
  <si>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</si>
  <si>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</si>
  <si>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</si>
  <si>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</si>
  <si>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</si>
  <si>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</si>
  <si>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</si>
  <si>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</si>
  <si>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</si>
  <si>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</si>
  <si>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</si>
  <si>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</si>
  <si>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</si>
  <si>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</si>
  <si>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</si>
  <si>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</si>
  <si>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</si>
  <si>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</si>
  <si>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</si>
  <si>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</si>
  <si>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</si>
  <si>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</si>
  <si>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</si>
  <si>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</si>
  <si>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</si>
  <si>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</si>
  <si>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</si>
  <si>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</si>
  <si>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</si>
  <si>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</si>
  <si>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</si>
  <si>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</si>
  <si>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</si>
  <si>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</si>
  <si>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</si>
  <si>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</si>
  <si>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</si>
  <si>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</si>
  <si>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</si>
  <si>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</si>
  <si>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</si>
  <si>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</si>
  <si>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</si>
  <si>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</si>
  <si>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</si>
  <si>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</si>
  <si>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</si>
  <si>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</si>
  <si>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</si>
  <si>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</si>
  <si>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</si>
  <si>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</si>
  <si>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</si>
  <si>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</si>
  <si>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</si>
  <si>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</si>
  <si>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</si>
  <si>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</si>
  <si>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</si>
  <si>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</si>
  <si>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</si>
  <si>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</si>
  <si>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</si>
  <si>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</si>
  <si>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</si>
  <si>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</si>
  <si>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</si>
  <si>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</si>
  <si>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</si>
  <si>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</si>
  <si>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</si>
  <si>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</si>
  <si>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</si>
  <si>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</si>
  <si>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</si>
  <si>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</si>
  <si>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</si>
  <si>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</si>
  <si>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</si>
  <si>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</si>
  <si>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</si>
  <si>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</si>
  <si>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</si>
  <si>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</si>
  <si>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</si>
  <si>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</si>
  <si>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</si>
  <si>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</si>
  <si>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</si>
  <si>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</si>
  <si>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</si>
  <si>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</si>
  <si>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</si>
  <si>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</si>
  <si>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</si>
  <si>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</si>
  <si>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</si>
  <si>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</si>
  <si>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</si>
  <si>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</si>
  <si>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</si>
  <si>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</si>
  <si>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</si>
  <si>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</si>
  <si>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</si>
  <si>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</si>
  <si>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</si>
  <si>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</si>
  <si>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</si>
  <si>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</si>
  <si>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</si>
  <si>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</si>
  <si>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</si>
  <si>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</si>
  <si>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</si>
  <si>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</si>
  <si>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</si>
  <si>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</si>
  <si>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</si>
  <si>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</si>
  <si>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</si>
  <si>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</si>
  <si>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</si>
  <si>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</si>
  <si>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</si>
  <si>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</si>
  <si>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</si>
  <si>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</si>
  <si>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</si>
  <si>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</si>
  <si>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</si>
  <si>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</si>
  <si>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</si>
  <si>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</si>
  <si>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</si>
  <si>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</si>
  <si>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</si>
  <si>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</si>
  <si>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</si>
  <si>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</si>
  <si>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</si>
  <si>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</si>
  <si>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</si>
  <si>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</si>
  <si>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</si>
  <si>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</si>
  <si>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</si>
  <si>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</si>
  <si>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</si>
  <si>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</si>
  <si>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</si>
  <si>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</si>
  <si>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</si>
  <si>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</si>
  <si>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</si>
  <si>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</si>
  <si>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</si>
  <si>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</si>
  <si>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</si>
  <si>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</si>
  <si>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</si>
  <si>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</si>
  <si>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</si>
  <si>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</si>
  <si>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</si>
  <si>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</si>
  <si>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</si>
  <si>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</si>
  <si>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</si>
  <si>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</si>
  <si>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</si>
  <si>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</si>
  <si>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</si>
  <si>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</si>
  <si>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</si>
  <si>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</si>
  <si>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</si>
  <si>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</si>
  <si>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</si>
  <si>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</si>
  <si>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</si>
  <si>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</si>
  <si>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</si>
  <si>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</si>
  <si>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</si>
  <si>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</si>
  <si>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</si>
  <si>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</si>
  <si>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</si>
  <si>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</si>
  <si>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</si>
  <si>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</si>
  <si>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</si>
  <si>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</si>
  <si>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</si>
  <si>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</si>
  <si>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</si>
  <si>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</si>
  <si>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</si>
  <si>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</si>
  <si>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</si>
  <si>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</si>
  <si>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</si>
  <si>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</si>
  <si>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</si>
  <si>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</si>
  <si>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</si>
  <si>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</si>
  <si>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</si>
  <si>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</si>
  <si>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</si>
  <si>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</si>
  <si>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</si>
  <si>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</si>
  <si>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</si>
  <si>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</si>
  <si>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</si>
  <si>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</si>
  <si>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</si>
  <si>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</si>
  <si>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</si>
  <si>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</si>
  <si>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</si>
  <si>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</si>
  <si>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</si>
  <si>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</si>
  <si>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</si>
  <si>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</si>
  <si>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</si>
  <si>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</si>
  <si>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</si>
  <si>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</si>
  <si>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</si>
  <si>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</si>
  <si>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</si>
  <si>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</si>
  <si>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</si>
  <si>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</si>
  <si>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</si>
  <si>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</si>
  <si>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</si>
  <si>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</si>
  <si>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</si>
  <si>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</si>
  <si>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</si>
  <si>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</si>
  <si>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</si>
  <si>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</si>
  <si>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</si>
  <si>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</si>
  <si>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</si>
  <si>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</si>
  <si>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</si>
  <si>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</si>
  <si>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</si>
  <si>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</si>
  <si>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</si>
  <si>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</si>
  <si>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</si>
  <si>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</si>
  <si>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</si>
  <si>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</si>
  <si>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</si>
  <si>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</si>
  <si>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</si>
  <si>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</si>
  <si>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</si>
  <si>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</si>
  <si>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</si>
  <si>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</si>
  <si>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</si>
  <si>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</si>
  <si>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</si>
  <si>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</si>
  <si>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</si>
  <si>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</si>
  <si>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</si>
  <si>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</si>
  <si>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</si>
  <si>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</si>
  <si>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</si>
  <si>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</si>
  <si>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</si>
  <si>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</si>
  <si>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</si>
  <si>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</si>
  <si>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</si>
  <si>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</si>
  <si>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</si>
  <si>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</si>
  <si>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</si>
  <si>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</si>
  <si>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</si>
  <si>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</si>
  <si>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</si>
  <si>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</si>
  <si>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</si>
  <si>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</si>
  <si>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</si>
  <si>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</si>
  <si>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30 mins </t>
  </si>
  <si>
    <t>PCM-20251019-00001400</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</si>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</sst>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286.64966678241035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6.1543542824074393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45949.598092708336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45949.598092708336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45949.598092708336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45949.598092708336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45949.598092708336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45949.598092708336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45949.598092708336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45949.598092708336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45949.598092708336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45949.598092708336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45949.598092708336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45949.598092708336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45949.598092708336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45949.598092708336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45949.598092708336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45949.598092708336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45949.598092708336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45949.598092708336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45949.598092708336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45949.598092708336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45949.598092708336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45949.598092708336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45949.598092708336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45949.598092708336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45949.598092708336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45949.598092708336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45949.598092708336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45949.598092708336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45949.598092708336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45949.598092708336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45949.598092708336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45949.598092708336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45949.598092708336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45949.598092708336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45949.598092708336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45949.598092708336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45949.598092708336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45949.598092708336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45949.598092708336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45949.598092708336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45949.598092708336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45949.598092708336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45949.598092708336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45949.598092708336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45949.598092708336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45949.598092708336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45949.598092708336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45949.598092708336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45949.598092708336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45949.598092708336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45949.598092708336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45949.598092708336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45949.598092708336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45949.598092708336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45949.598092708336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45949.598092708336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45949.598092708336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45949.598092708336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45949.598092708336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45949.598092708336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45949.598092708336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45949.598092708336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45949.598092708336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45949.598092708336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45949.598092708336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45949.598092708336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45949.598092708336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45949.598092708336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45949.598092708336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45949.598092708336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45949.598092708336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45949.598092708336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45949.598092708336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45949.598092708336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45949.598092708336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45949.598092708336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45949.598092708336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45949.598092708336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45949.598092708336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45949.598092708336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45949.598092708336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45949.598092708336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45949.598092708336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45949.598092708336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45949.598092708336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45949.598092708336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45949.598092708336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45949.598092708336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45949.598092708336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45949.598092708336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45949.598092708336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45949.598092708336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45949.598092708336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45949.598092708336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45949.598092708336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45949.598092708336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45949.598092708336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45949.598092708336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45949.598092708336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45949.598092708336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0DA75EB-4258-432C-9D2F-90B130AF210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142.87100937500509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124.59825474537502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5.1023172453715233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45949.598092708336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45949.598092708336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45949.598092708336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45949.598092708336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45949.598092708336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45949.598092708336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45949.598092708336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45949.598092708336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45949.598092708336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45949.598092708336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45949.598092708336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45949.598092708336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45949.598092708336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45949.598092708336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45949.598092708336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45949.598092708336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45949.598092708336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45949.598092708336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45949.598092708336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45949.598092708336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45949.598092708336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45949.598092708336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45949.598092708336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45949.598092708336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45949.598092708336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45949.598092708336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45949.598092708336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45949.598092708336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45949.598092708336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45949.598092708336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45949.598092708336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45949.598092708336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45949.598092708336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45949.598092708336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45949.598092708336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45949.598092708336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45949.598092708336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45949.598092708336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45949.598092708336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45949.598092708336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45949.598092708336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45949.598092708336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45949.598092708336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45949.598092708336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45949.598092708336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45949.598092708336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45949.598092708336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45949.598092708336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45949.598092708336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45949.598092708336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45949.598092708336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45949.598092708336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45949.598092708336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45949.598092708336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45949.598092708336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45949.598092708336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45949.598092708336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45949.598092708336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45949.598092708336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45949.598092708336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45949.598092708336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45949.598092708336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45949.598092708336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45949.598092708336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45949.598092708336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45949.598092708336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45949.598092708336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45949.598092708336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45949.598092708336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45949.598092708336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45949.598092708336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45949.598092708336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45949.598092708336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45949.598092708336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45949.598092708336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45949.598092708336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45949.598092708336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45949.598092708336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45949.598092708336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45949.598092708336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45949.598092708336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45949.598092708336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45949.598092708336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45949.598092708336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45949.598092708336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45949.598092708336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45949.598092708336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66" t="s">
        <v>39054</v>
      </c>
      <c r="B2" s="64" t="str">
        <f>IFERROR(VLOOKUP(D2,DB!A:K,11,0),"")</f>
        <v>R3</v>
      </c>
      <c r="C2" s="64">
        <v>2</v>
      </c>
      <c r="D2" s="18" t="s">
        <v>15235</v>
      </c>
      <c r="E2" s="18" t="s">
        <v>38964</v>
      </c>
      <c r="F2" s="166">
        <v>45949.563993055555</v>
      </c>
      <c r="G2" s="21">
        <f ca="1">IFERROR(NOW()-F2,"-")</f>
        <v>3.4099652781151235E-2</v>
      </c>
      <c r="H2" s="22">
        <v>45949.557847222219</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ref="G3:G44" ca="1" si="0">IFERROR(NOW()-F3,"-")</f>
        <v>45949.598092708336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45949.598092708336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45949.598092708336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45949.598092708336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45949.598092708336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45949.598092708336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45949.598092708336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45949.598092708336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45949.598092708336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45949.598092708336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45949.598092708336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45949.598092708336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45949.598092708336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45949.598092708336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45949.598092708336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45949.598092708336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45949.598092708336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45949.598092708336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45949.598092708336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45949.598092708336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45949.598092708336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45949.598092708336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45949.598092708336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45949.598092708336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45949.598092708336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45949.598092708336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45949.598092708336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45949.598092708336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45949.598092708336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45949.598092708336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45949.598092708336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45949.598092708336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45949.598092708336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45949.598092708336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45949.598092708336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45949.598092708336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45949.598092708336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45949.598092708336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45949.598092708336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45949.598092708336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45949.598092708336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45949.598092708336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45949.598092708336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45949.598092708336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45949.598092708336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45949.598092708336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45949.598092708336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45949.598092708336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45949.598092708336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45949.598092708336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45949.598092708336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45949.598092708336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45949.598092708336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45949.598092708336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45949.598092708336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45949.598092708336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45949.598092708336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45949.598092708336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45949.598092708336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45949.598092708336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45949.598092708336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45949.598092708336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45949.598092708336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45949.598092708336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45949.598092708336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45949.598092708336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45949.598092708336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45949.598092708336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45949.598092708336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45949.598092708336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45949.598092708336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45949.598092708336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45949.598092708336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45949.598092708336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45949.598092708336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45949.598092708336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45949.598092708336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45949.598092708336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45949.598092708336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45949.598092708336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45949.598092708336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45949.598092708336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45949.598092708336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45949.598092708336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45949.598092708336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45949.598092708336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45949.598092708336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45949.598092708336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45949.598092708336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45949.598092708336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45949.598092708336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45949.598092708336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45949.598092708336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45949.598092708336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45949.598092708336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45949.598092708336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45949.598092708336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45949.598092708336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45949.598092708336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45949.598092708336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45949.598092708336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45949.598092708336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45949.598092708336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45949.598092708336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45949.598092708336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45949.598092708336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45949.598092708336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45949.598092708336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45949.598092708336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45949.598092708336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45949.598092708336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45949.598092708336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45949.598092708336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45949.598092708336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45949.598092708336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45949.598092708336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45949.598092708336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45949.598092708336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45949.598092708336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45949.598092708336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45949.598092708336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45949.598092708336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45949.598092708336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45949.598092708336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45949.598092708336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45949.598092708336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45949.598092708336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45949.598092708336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45949.598092708336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45949.598092708336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45949.598092708336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45949.598092708336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45949.598092708336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45949.598092708336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45949.598092708336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45949.598092708336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45949.598092708336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45949.598092708336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45949.598092708336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45949.598092708336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45949.598092708336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45949.598092708336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45949.598092708336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45949.598092708336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45949.598092708336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45949.598092708336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45949.598092708336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45949.598092708336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45949.598092708336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45949.598092708336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45949.598092708336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45949.598092708336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45949.598092708336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45949.598092708336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45949.598092708336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45949.598092708336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45949.598092708336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45949.598092708336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45949.598092708336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45949.598092708336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45949.598092708336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45949.598092708336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45949.598092708336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45949.598092708336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45949.598092708336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45949.598092708336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45949.598092708336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45949.598092708336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45949.598092708336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45949.598092708336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45949.598092708336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45949.598092708336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45949.598092708336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45949.598092708336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45949.598092708336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45949.598092708336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45949.598092708336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45949.598092708336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45949.598092708336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45949.598092708336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45949.598092708336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45949.598092708336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45949.598092708336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45949.598092708336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45949.598092708336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45949.598092708336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45949.598092708336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45949.598092708336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45949.598092708336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45949.598092708336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45949.598092708336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45949.598092708336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45949.598092708336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45949.598092708336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45949.598092708336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45949.598092708336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45949.598092708336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45949.598092708336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45949.598092708336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45949.598092708336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45949.598092708336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45949.598092708336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45949.598092708336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45949.598092708336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45949.598092708336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45949.598092708336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45949.598092708336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45949.598092708336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45949.598092708336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45949.598092708336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45949.598092708336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45949.598092708336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45949.598092708336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45949.598092708336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45949.598092708336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45949.598092708336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45949.598092708336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45949.598092708336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45949.598092708336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45949.598092708336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45949.598092708336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45949.598092708336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45949.598092708336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45949.598092708336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45949.598092708336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45949.598092708336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45949.598092708336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45949.598092708336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45949.598092708336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45949.598092708336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45949.598092708336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45949.598092708336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45949.598092708336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45949.598092708336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45949.598092708336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45949.598092708336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45949.598092708336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45949.598092708336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45949.598092708336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45949.598092708336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45949.598092708336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45949.598092708336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45949.598092708336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45949.598092708336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45949.598092708336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45949.598092708336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45949.598092708336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45949.598092708336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45949.598092708336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45949.598092708336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45949.598092708336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45949.598092708336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45949.598092708336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45949.598092708336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45949.598092708336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45949.598092708336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45949.598092708336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45949.598092708336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45949.598092708336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45949.598092708336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45949.598092708336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45949.598092708336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45949.598092708336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45949.598092708336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45949.598092708336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45949.598092708336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45949.598092708336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45949.598092708336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45949.598092708336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45949.598092708336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45949.598092708336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45949.598092708336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45949.598092708336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45949.598092708336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45949.598092708336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45949.598092708336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45949.598092708336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45949.598092708336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45949.598092708336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45949.598092708336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45949.598092708336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45949.598092708336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45949.598092708336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45949.598092708336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45949.598092708336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45949.598092708336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45949.598092708336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45949.598092708336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45949.598092708336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45949.598092708336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45949.598092708336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45949.598092708336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45949.598092708336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45949.598092708336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45949.598092708336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45949.598092708336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45949.598092708336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45949.598092708336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45949.598092708336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45949.598092708336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45949.598092708336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45949.598092708336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45949.598092708336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45949.598092708336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45949.598092708336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45949.598092708336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45949.598092708336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45949.598092708336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45949.598092708336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45949.598092708336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45949.598092708336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45949.598092708336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45949.598092708336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45949.598092708336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45949.598092708336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45949.598092708336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45949.598092708336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45949.598092708336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45949.598092708336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45949.598092708336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45949.598092708336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45949.598092708336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45949.598092708336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45949.598092708336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45949.598092708336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45949.598092708336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45949.598092708336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45949.598092708336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45949.598092708336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45949.598092708336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45949.598092708336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45949.598092708336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45949.598092708336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45949.598092708336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45949.598092708336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45949.598092708336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45949.598092708336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45949.598092708336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45949.598092708336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45949.598092708336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45949.598092708336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45949.598092708336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45949.598092708336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45949.598092708336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45949.598092708336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45949.598092708336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45949.598092708336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45949.598092708336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45949.598092708336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45949.598092708336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45949.598092708336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45949.598092708336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45949.598092708336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45949.598092708336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45949.598092708336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45949.598092708336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45949.598092708336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45949.598092708336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45949.598092708336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45949.598092708336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45949.598092708336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45949.598092708336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45949.598092708336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45949.598092708336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45949.598092708336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45949.598092708336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45949.598092708336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45949.598092708336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45949.598092708336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45949.598092708336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45949.598092708336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45949.598092708336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45949.598092708336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45949.598092708336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45949.598092708336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45949.598092708336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45949.598092708336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45949.598092708336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45949.598092708336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45949.598092708336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45949.598092708336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45949.598092708336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45949.598092708336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45949.598092708336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45949.598092708336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45949.598092708336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45949.598092708336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45949.598092708336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45949.598092708336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45949.598092708336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45949.598092708336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45949.598092708336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45949.598092708336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45949.598092708336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45949.598092708336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45949.598092708336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45949.598092708336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45949.598092708336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45949.598092708336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45949.598092708336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45949.598092708336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45949.598092708336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45949.598092708336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45949.598092708336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45949.598092708336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45949.598092708336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45949.598092708336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45949.598092708336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45949.598092708336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45949.598092708336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45949.598092708336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45949.598092708336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45949.598092708336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45949.598092708336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45949.598092708336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45949.598092708336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45949.598092708336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45949.598092708336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45949.598092708336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45949.598092708336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45949.598092708336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45949.598092708336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45949.598092708336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45949.598092708336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45949.598092708336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45949.598092708336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45949.598092708336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45949.598092708336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45949.598092708336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45949.598092708336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45949.598092708336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45949.598092708336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45949.598092708336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45949.598092708336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45949.598092708336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45949.598092708336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45949.598092708336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45949.598092708336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45949.598092708336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45949.598092708336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45949.598092708336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45949.598092708336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45949.598092708336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45949.598092708336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45949.598092708336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45949.598092708336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45949.598092708336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45949.598092708336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45949.598092708336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45949.598092708336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45949.598092708336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45949.598092708336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45949.598092708336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45949.598092708336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45949.598092708336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45949.598092708336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45949.598092708336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45949.598092708336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45949.598092708336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45949.598092708336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45949.598092708336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45949.598092708336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45949.598092708336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45949.598092708336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45949.598092708336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45949.598092708336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45949.598092708336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45949.598092708336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45949.598092708336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45949.598092708336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45949.598092708336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45949.598092708336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45949.598092708336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45949.598092708336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45949.598092708336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45949.598092708336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45949.598092708336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45949.598092708336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45949.598092708336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45949.598092708336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45949.598092708336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45949.598092708336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45949.598092708336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45949.598092708336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45949.598092708336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45949.598092708336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45949.598092708336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45949.598092708336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45949.598092708336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45949.598092708336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45949.598092708336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45949.598092708336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45949.598092708336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45949.598092708336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45949.598092708336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45949.598092708336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45949.598092708336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45949.598092708336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45949.598092708336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45949.598092708336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45949.598092708336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45949.598092708336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45949.598092708336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45949.598092708336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45949.598092708336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45949.598092708336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45949.598092708336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45949.598092708336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45949.598092708336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45949.598092708336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45949.598092708336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45949.598092708336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45949.598092708336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45949.598092708336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45949.598092708336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45949.598092708336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45949.598092708336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45949.598092708336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45949.598092708336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45949.598092708336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45949.598092708336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45949.598092708336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45949.598092708336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45949.598092708336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45949.598092708336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45949.598092708336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45949.598092708336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45949.598092708336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45949.598092708336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45949.598092708336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45949.598092708336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45949.598092708336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45949.598092708336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45949.598092708336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45949.598092708336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45949.598092708336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45949.598092708336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45949.598092708336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45949.598092708336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45949.598092708336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45949.598092708336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45949.598092708336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45949.598092708336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45949.598092708336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45949.598092708336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45949.598092708336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45949.598092708336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45949.598092708336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45949.598092708336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45949.598092708336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45949.598092708336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45949.598092708336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45949.598092708336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45949.598092708336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45949.598092708336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45949.598092708336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45949.598092708336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45949.598092708336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45949.598092708336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45949.598092708336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45949.598092708336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45949.598092708336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45949.598092708336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45949.598092708336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45949.598092708336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45949.598092708336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45949.598092708336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45949.598092708336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45949.598092708336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45949.598092708336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45949.598092708336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45949.598092708336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45949.598092708336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45949.598092708336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45949.598092708336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45949.598092708336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45949.598092708336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45949.598092708336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45949.598092708336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45949.598092708336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45949.598092708336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45949.598092708336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45949.598092708336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45949.598092708336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45949.598092708336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45949.598092708336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45949.598092708336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45949.598092708336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45949.598092708336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45949.598092708336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45949.598092708336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45949.598092708336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45949.598092708336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45949.598092708336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45949.598092708336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45949.598092708336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45949.598092708336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45949.598092708336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45949.598092708336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45949.598092708336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45949.598092708336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45949.598092708336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45949.598092708336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45949.598092708336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45949.598092708336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45949.598092708336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45949.598092708336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45949.598092708336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45949.598092708336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45949.598092708336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45949.598092708336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45949.598092708336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45949.598092708336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45949.598092708336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45949.598092708336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45949.598092708336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45949.598092708336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45949.598092708336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45949.598092708336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45949.598092708336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45949.598092708336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45949.598092708336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45949.598092708336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45949.598092708336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45949.598092708336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45949.598092708336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45949.598092708336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45949.598092708336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45949.598092708336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45949.598092708336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45949.598092708336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45949.598092708336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45949.598092708336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45949.598092708336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45949.598092708336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45949.598092708336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45949.598092708336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45949.598092708336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45949.598092708336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45949.598092708336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45949.598092708336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45949.598092708336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45949.598092708336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45949.598092708336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45949.598092708336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45949.598092708336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45949.598092708336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45949.598092708336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45949.598092708336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45949.598092708336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45949.598092708336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45949.598092708336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45949.598092708336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45949.598092708336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45949.598092708336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45949.598092708336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45949.598092708336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45949.598092708336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45949.598092708336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45949.598092708336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45949.598092708336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45949.598092708336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45949.598092708336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45949.598092708336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45949.598092708336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45949.598092708336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45949.598092708336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45949.598092708336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45949.598092708336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45949.598092708336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45949.598092708336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45949.598092708336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45949.598092708336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45949.598092708336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45949.598092708336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45949.598092708336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45949.598092708336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45949.598092708336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45949.598092708336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45949.598092708336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45949.598092708336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45949.598092708336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45949.598092708336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45949.598092708336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45949.598092708336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45949.598092708336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45949.598092708336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45949.598092708336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45949.598092708336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45949.598092708336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45949.598092708336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45949.598092708336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45949.598092708336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45949.598092708336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45949.598092708336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45949.598092708336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45949.598092708336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45949.598092708336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45949.598092708336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45949.598092708336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45949.598092708336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45949.598092708336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45949.598092708336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45949.598092708336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45949.598092708336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45949.598092708336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45949.598092708336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45949.598092708336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45949.598092708336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45949.598092708336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45949.598092708336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45949.598092708336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45949.598092708336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45949.598092708336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45949.598092708336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45949.598092708336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45949.598092708336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45949.598092708336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45949.598092708336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45949.598092708336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45949.598092708336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45949.598092708336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45949.598092708336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45949.598092708336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45949.598092708336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45949.598092708336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45949.598092708336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45949.598092708336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45949.598092708336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45949.598092708336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45949.598092708336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45949.598092708336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45949.598092708336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45949.598092708336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45949.598092708336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45949.598092708336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45949.598092708336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45949.598092708336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45949.598092708336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45949.598092708336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45949.598092708336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45949.598092708336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45949.598092708336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45949.598092708336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45949.598092708336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45949.598092708336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45949.598092708336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45949.598092708336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45949.598092708336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45949.598092708336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45949.598092708336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45949.598092708336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45949.598092708336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45949.598092708336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45949.598092708336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45949.598092708336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45949.598092708336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45949.598092708336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45949.598092708336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45949.598092708336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45949.598092708336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45949.598092708336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45949.598092708336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45949.598092708336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45949.598092708336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45949.598092708336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45949.598092708336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45949.598092708336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45949.598092708336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45949.598092708336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45949.598092708336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45949.598092708336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45949.598092708336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45949.598092708336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45949.598092708336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45949.598092708336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45949.598092708336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45949.598092708336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45949.598092708336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45949.598092708336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45949.598092708336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45949.598092708336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45949.598092708336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45949.598092708336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45949.598092708336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45949.598092708336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45949.598092708336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45949.598092708336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45949.598092708336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45949.598092708336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45949.598092708336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45949.598092708336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45949.598092708336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45949.598092708336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45949.598092708336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45949.598092708336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45949.598092708336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45949.598092708336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45949.598092708336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45949.598092708336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45949.598092708336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45949.598092708336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45949.598092708336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45949.598092708336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45949.598092708336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45949.598092708336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45949.598092708336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45949.598092708336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45949.598092708336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45949.598092708336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45949.598092708336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45949.598092708336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45949.598092708336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45949.598092708336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45949.598092708336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45949.598092708336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45949.598092708336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45949.598092708336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45949.598092708336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45949.598092708336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45949.598092708336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45949.598092708336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45949.598092708336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45949.598092708336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45949.598092708336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45949.598092708336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45949.598092708336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45949.598092708336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45949.598092708336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45949.598092708336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45949.598092708336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45949.598092708336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45949.598092708336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45949.598092708336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45949.598092708336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45949.598092708336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45949.598092708336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45949.598092708336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45949.598092708336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45949.598092708336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45949.598092708336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45949.598092708336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45949.598092708336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45949.598092708336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45949.598092708336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45949.598092708336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45949.598092708336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45949.598092708336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45949.598092708336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45949.598092708336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45949.598092708336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45949.598092708336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45949.598092708336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45949.598092708336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45949.598092708336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45949.598092708336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45949.598092708336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45949.598092708336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45949.598092708336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45949.598092708336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45949.598092708336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45949.598092708336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45949.598092708336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45949.598092708336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45949.598092708336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45949.598092708336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45949.598092708336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45949.598092708336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45949.598092708336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45949.598092708336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45949.598092708336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45949.598092708336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45949.598092708336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45949.598092708336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45949.598092708336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45949.598092708336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45949.598092708336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45949.598092708336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45949.598092708336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45949.598092708336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45949.598092708336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45949.598092708336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45949.598092708336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45949.598092708336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45949.598092708336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45949.598092708336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45949.598092708336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45949.598092708336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45949.598092708336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45949.598092708336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45949.598092708336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45949.598092708336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45949.598092708336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45949.598092708336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45949.598092708336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45949.598092708336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45949.598092708336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45949.598092708336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45949.598092708336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45949.598092708336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45949.598092708336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45949.598092708336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45949.598092708336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45949.598092708336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45949.598092708336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45949.598092708336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45949.598092708336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45949.598092708336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45949.598092708336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45949.598092708336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45949.598092708336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45949.598092708336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45949.598092708336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45949.598092708336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45949.598092708336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45949.598092708336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45949.598092708336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45949.598092708336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45949.598092708336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45949.598092708336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45949.598092708336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45949.598092708336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45949.598092708336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45949.598092708336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45949.598092708336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45949.598092708336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45949.598092708336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45949.598092708336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45949.598092708336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45949.598092708336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45949.598092708336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45949.598092708336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45949.598092708336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45949.598092708336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45949.598092708336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45949.598092708336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45949.598092708336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45949.598092708336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45949.598092708336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45949.598092708336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45949.598092708336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45949.598092708336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45949.598092708336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45949.598092708336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45949.598092708336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45949.598092708336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45949.598092708336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45949.598092708336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45949.598092708336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45949.598092708336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45949.598092708336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45949.598092708336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45949.598092708336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45949.598092708336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45949.598092708336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45949.598092708336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45949.598092708336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45949.598092708336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45949.598092708336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45949.598092708336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45949.598092708336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45949.598092708336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45949.598092708336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45949.598092708336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45949.598092708336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45949.598092708336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45949.598092708336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45949.598092708336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45949.598092708336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45949.598092708336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45949.598092708336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45949.598092708336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45949.598092708336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45949.598092708336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45949.598092708336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45949.598092708336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45949.598092708336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45949.598092708336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45949.598092708336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45949.598092708336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45949.598092708336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45949.598092708336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45949.598092708336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45949.598092708336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45949.598092708336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45949.598092708336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45949.598092708336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45949.598092708336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45949.598092708336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45949.598092708336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45949.598092708336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45949.598092708336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45949.598092708336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45949.598092708336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45949.598092708336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45949.598092708336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45949.598092708336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45949.598092708336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45949.598092708336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45949.598092708336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45949.598092708336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45949.598092708336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45949.598092708336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45949.598092708336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45949.598092708336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45949.598092708336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45949.598092708336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45949.598092708336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45949.598092708336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45949.598092708336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45949.598092708336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45949.598092708336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45949.598092708336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45949.598092708336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45949.598092708336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45949.598092708336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45949.598092708336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45949.598092708336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45949.598092708336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45949.598092708336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45949.598092708336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45949.598092708336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45949.598092708336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45949.598092708336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45949.598092708336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45949.598092708336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45949.598092708336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45949.598092708336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45949.598092708336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45949.598092708336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45949.598092708336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45949.598092708336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45949.598092708336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45949.598092708336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45949.598092708336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45949.598092708336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45949.598092708336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45949.598092708336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45949.598092708336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45949.598092708336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45949.598092708336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45949.598092708336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45949.598092708336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45949.598092708336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45949.598092708336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45949.598092708336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45949.598092708336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45949.598092708336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45949.598092708336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45949.598092708336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45949.598092708336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45949.598092708336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45949.598092708336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45949.598092708336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45949.598092708336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45949.598092708336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45949.598092708336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45949.598092708336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45949.598092708336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45949.598092708336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45949.598092708336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45949.598092708336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45949.598092708336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45949.598092708336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45949.598092708336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45949.598092708336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45949.598092708336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45949.598092708336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45949.598092708336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45949.598092708336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45949.598092708336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45949.598092708336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45949.598092708336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45949.598092708336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45949.598092708336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45949.598092708336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45949.598092708336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45949.598092708336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45949.598092708336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45949.598092708336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45949.598092708336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45949.598092708336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45949.598092708336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45949.598092708336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45949.598092708336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45949.598092708336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45949.598092708336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45949.598092708336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45949.598092708336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45949.598092708336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45949.598092708336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45949.598092708336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45949.598092708336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45949.598092708336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45949.598092708336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45949.598092708336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45949.598092708336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45949.598092708336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45949.598092708336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45949.598092708336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45949.598092708336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45949.598092708336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45949.598092708336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45949.598092708336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45949.598092708336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45949.598092708336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45949.598092708336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45949.598092708336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45949.598092708336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45949.598092708336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45949.598092708336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45949.598092708336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45949.598092708336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45949.598092708336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45949.598092708336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45949.598092708336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45949.598092708336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45949.598092708336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45949.598092708336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45949.598092708336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45949.598092708336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45949.598092708336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45949.598092708336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45949.598092708336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45949.598092708336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45949.598092708336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45949.598092708336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45949.598092708336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45949.598092708336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45949.598092708336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45949.598092708336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45949.598092708336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45949.598092708336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45949.598092708336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45949.598092708336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45949.598092708336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45949.598092708336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45949.598092708336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45949.598092708336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45949.598092708336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45949.598092708336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45949.598092708336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45949.598092708336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45949.598092708336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45949.598092708336</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246.11737511574029</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36604</v>
      </c>
      <c r="E3" s="100" t="s">
        <v>38964</v>
      </c>
      <c r="F3" s="125">
        <v>45949.530428240738</v>
      </c>
      <c r="G3" s="126">
        <f ca="1">IFERROR(NOW()-F3,"")</f>
        <v>6.7664467598660849E-2</v>
      </c>
      <c r="H3" s="125">
        <v>45949.524710648147</v>
      </c>
      <c r="I3" s="121" t="str">
        <f>IFERROR(VLOOKUP(D3,DB!A:F,6,0),"")</f>
        <v>SCECO</v>
      </c>
      <c r="J3" s="121" t="str">
        <f>IFERROR(VLOOKUP(D3,DB!A:G,7,0),"")</f>
        <v>In progress</v>
      </c>
      <c r="K3" s="127" t="s">
        <v>39059</v>
      </c>
      <c r="L3" s="123" t="str">
        <f>IFERROR(VLOOKUP(D3,DB!A:I,9,0),"")</f>
        <v>Latis</v>
      </c>
    </row>
    <row r="4" spans="1:16" ht="15" customHeight="1">
      <c r="A4" s="121"/>
      <c r="B4" s="121" t="str">
        <f>IFERROR(VLOOKUP(D4,DB!A:K,11,0),"")</f>
        <v/>
      </c>
      <c r="C4" s="122">
        <v>1</v>
      </c>
      <c r="D4" s="123"/>
      <c r="E4" s="100"/>
      <c r="F4" s="125"/>
      <c r="G4" s="126">
        <f ca="1">IFERROR(NOW()-F4,"")</f>
        <v>45949.598092708336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45949.598092708336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45949.598092708336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45949.598092708336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45949.598092708336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45949.598092708336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45949.598092708336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45949.598092708336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45949.598092708336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45949.598092708336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45949.598092708336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45949.598092708336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45949.598092708336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45949.598092708336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45949.598092708336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45949.598092708336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45949.598092708336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45949.598092708336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45949.598092708336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45949.598092708336</v>
      </c>
      <c r="H23" s="125"/>
      <c r="I23" s="121" t="str">
        <f>IFERROR(VLOOKUP(D23,DB!A:F,6,0),"")</f>
        <v/>
      </c>
      <c r="J23" s="121" t="str">
        <f>IFERROR(VLOOKUP(D23,DB!A:G,7,0),"")</f>
        <v/>
      </c>
      <c r="K23" s="127"/>
      <c r="L23" s="123" t="str">
        <f>IFERROR(VLOOKUP(D23,DB!A:I,9,0),"")</f>
        <v/>
      </c>
    </row>
    <row r="24" spans="1:12" ht="15" customHeight="1">
      <c r="A24" s="121"/>
      <c r="B24" s="121" t="str">
        <f>IFERROR(VLOOKUP(D24,DB!A:K,11,0),"")</f>
        <v>R4</v>
      </c>
      <c r="C24" s="122"/>
      <c r="D24" s="123" t="s">
        <v>26127</v>
      </c>
      <c r="E24" s="124"/>
      <c r="F24" s="125"/>
      <c r="G24" s="126">
        <f ca="1">IFERROR(NOW()-F24,"")</f>
        <v>45949.598092708336</v>
      </c>
      <c r="H24" s="125"/>
      <c r="I24" s="121" t="str">
        <f>IFERROR(VLOOKUP(D24,DB!A:F,6,0),"")</f>
        <v>Generator-SG</v>
      </c>
      <c r="J24" s="121" t="str">
        <f>IFERROR(VLOOKUP(D24,DB!A:G,7,0),"")</f>
        <v>Vandalized</v>
      </c>
      <c r="K24" s="127"/>
      <c r="L24" s="123" t="str">
        <f>IFERROR(VLOOKUP(D24,DB!A:I,9,0),"")</f>
        <v>Latis</v>
      </c>
    </row>
    <row r="25" spans="1:12" ht="15" customHeight="1">
      <c r="A25" s="121"/>
      <c r="B25" s="121" t="str">
        <f>IFERROR(VLOOKUP(D25,DB!A:K,11,0),"")</f>
        <v/>
      </c>
      <c r="C25" s="122"/>
      <c r="D25" s="123"/>
      <c r="E25" s="124"/>
      <c r="F25" s="125"/>
      <c r="G25" s="126">
        <f ca="1">IFERROR(NOW()-F25,"")</f>
        <v>45949.598092708336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45949.598092708336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45949.598092708336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45949.598092708336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45949.598092708336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45949.598092708336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45949.598092708336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45949.598092708336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45949.598092708336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45949.598092708336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45949.598092708336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45949.598092708336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45949.598092708336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45949.598092708336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45949.598092708336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45949.598092708336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45949.598092708336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45949.598092708336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45949.598092708336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45949.598092708336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45949.598092708336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45949.598092708336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45949.598092708336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45949.598092708336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45949.598092708336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45949.598092708336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45949.598092708336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45949.598092708336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45949.598092708336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45949.598092708336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45949.598092708336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45949.598092708336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45949.598092708336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45949.598092708336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45949.598092708336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45949.598092708336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45949.598092708336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45949.598092708336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45949.598092708336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45949.598092708336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45949.598092708336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45949.598092708336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45949.598092708336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45949.598092708336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45949.598092708336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45949.598092708336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45949.598092708336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45949.598092708336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45949.598092708336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45949.598092708336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45949.598092708336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45949.598092708336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45949.598092708336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45949.598092708336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45949.598092708336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45949.598092708336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45949.598092708336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45949.598092708336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45949.598092708336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45949.598092708336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45949.598092708336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45949.598092708336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45949.598092708336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45949.598092708336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45949.598092708336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45949.598092708336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45949.598092708336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45949.598092708336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45949.598092708336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45949.598092708336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45949.598092708336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45949.598092708336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45949.598092708336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45949.598092708336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45949.598092708336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45949.598092708336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45949.598092708336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45949.598092708336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45949.598092708336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45949.598092708336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45949.598092708336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45949.598092708336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45949.598092708336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45949.598092708336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45949.598092708336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45949.598092708336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45949.598092708336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45949.598092708336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45949.598092708336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45949.598092708336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45949.598092708336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45949.598092708336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45949.598092708336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45949.598092708336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45949.598092708336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45949.598092708336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45949.598092708336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45949.598092708336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45949.598092708336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45949.598092708336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45949.598092708336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45949.598092708336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45949.598092708336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45949.598092708336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45949.598092708336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45949.598092708336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45949.598092708336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45949.598092708336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45949.598092708336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45949.598092708336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45949.598092708336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45949.598092708336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45949.598092708336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45949.598092708336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45949.598092708336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45949.598092708336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45949.598092708336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45949.598092708336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45949.598092708336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45949.598092708336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45949.598092708336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45949.598092708336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45949.598092708336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45949.598092708336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45949.598092708336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45949.598092708336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45949.598092708336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45949.598092708336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45949.598092708336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45949.598092708336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45949.598092708336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45949.598092708336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45949.598092708336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45949.598092708336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45949.598092708336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45949.598092708336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45949.598092708336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45949.598092708336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45949.598092708336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45949.598092708336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45949.598092708336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45949.598092708336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45949.598092708336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45949.598092708336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45949.598092708336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45949.598092708336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45949.598092708336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45949.598092708336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45949.598092708336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45949.598092708336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45949.598092708336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45949.598092708336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45949.598092708336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45949.598092708336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45949.598092708336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45949.598092708336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45949.598092708336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45949.598092708336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45949.598092708336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45949.598092708336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45949.598092708336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45949.598092708336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45949.598092708336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45949.598092708336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45949.598092708336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45949.598092708336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45949.598092708336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45949.598092708336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45949.598092708336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45949.598092708336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45949.598092708336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45949.598092708336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45949.598092708336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45949.598092708336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45949.598092708336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45949.598092708336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45949.598092708336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45949.598092708336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45949.598092708336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45949.598092708336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45949.598092708336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45949.598092708336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45949.598092708336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45949.598092708336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45949.598092708336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45949.598092708336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45949.598092708336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45949.598092708336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45949.598092708336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45949.598092708336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45949.598092708336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45949.598092708336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45949.598092708336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45949.598092708336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45949.598092708336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45949.598092708336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45949.598092708336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45949.598092708336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45949.598092708336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45949.598092708336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45949.598092708336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45949.598092708336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45949.598092708336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45949.598092708336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45949.598092708336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45949.598092708336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45949.598092708336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45949.598092708336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45949.598092708336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45949.598092708336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45949.598092708336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45949.598092708336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45949.598092708336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45949.598092708336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45949.598092708336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45949.598092708336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45949.598092708336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45949.598092708336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45949.598092708336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45949.598092708336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45949.598092708336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45949.598092708336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45949.598092708336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45949.598092708336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45949.598092708336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45949.598092708336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45949.598092708336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45949.598092708336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45949.598092708336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45949.598092708336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45949.598092708336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45949.598092708336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45949.598092708336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45949.598092708336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45949.598092708336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45949.598092708336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45949.598092708336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45949.598092708336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45949.598092708336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45949.598092708336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45949.598092708336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45949.598092708336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45949.598092708336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45949.598092708336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45949.598092708336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45949.598092708336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45949.598092708336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45949.598092708336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45949.598092708336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45949.598092708336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45949.598092708336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45949.598092708336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45949.598092708336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45949.598092708336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45949.598092708336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45949.598092708336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45949.598092708336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45949.598092708336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45949.598092708336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45949.598092708336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45949.598092708336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45949.598092708336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45949.598092708336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45949.598092708336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45949.598092708336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45949.598092708336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45949.598092708336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45949.598092708336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45949.598092708336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45949.598092708336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45949.598092708336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45949.598092708336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45949.598092708336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45949.598092708336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45949.598092708336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45949.598092708336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45949.598092708336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45949.598092708336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45949.598092708336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45949.598092708336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45949.598092708336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45949.598092708336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45949.598092708336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45949.598092708336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45949.598092708336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45949.598092708336</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45949.598092708336</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57.766032523148169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23.409215393519844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4.826518634261447</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0.93698159722407581</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45949.598092708336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45949.598092708336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45949.598092708336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45949.598092708336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45949.598092708336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45949.598092708336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45949.598092708336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45949.598092708336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45949.598092708336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45949.598092708336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45949.598092708336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45949.598092708336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45949.598092708336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45949.598092708336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45949.598092708336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45949.598092708336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45949.598092708336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45949.598092708336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45949.598092708336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45949.598092708336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45949.598092708336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45949.598092708336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45949.598092708336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45949.598092708336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45949.598092708336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45949.598092708336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45949.598092708336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45949.598092708336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45949.598092708336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45949.598092708336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45949.598092708336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45949.598092708336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45949.598092708336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45949.598092708336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45949.598092708336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45949.598092708336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45949.598092708336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45949.598092708336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45949.598092708336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45949.598092708336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45949.598092708336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45949.598092708336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45949.598092708336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45949.598092708336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45949.598092708336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45949.598092708336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45949.598092708336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45949.598092708336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45949.598092708336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45949.598092708336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45949.598092708336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45949.598092708336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45949.598092708336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45949.598092708336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45949.598092708336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45949.598092708336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45949.598092708336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45949.598092708336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45949.598092708336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45949.598092708336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45949.598092708336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45949.598092708336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45949.598092708336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45949.598092708336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45949.598092708336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45949.598092708336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45949.598092708336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45949.598092708336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45949.598092708336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45949.598092708336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45949.598092708336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45949.598092708336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45949.598092708336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45949.598092708336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45949.598092708336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45949.598092708336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45949.598092708336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45949.598092708336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45949.598092708336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45949.598092708336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45949.598092708336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45949.598092708336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45949.598092708336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45949.598092708336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45949.598092708336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45949.598092708336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45949.598092708336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45949.598092708336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45949.598092708336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45949.598092708336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45949.598092708336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45949.598092708336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45949.598092708336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45949.598092708336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45949.598092708336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45949.598092708336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45949.598092708336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45949.598092708336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45949.598092708336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45949.598092708336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45949.598092708336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45949.598092708336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45949.598092708336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45949.598092708336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45949.598092708336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45949.598092708336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45949.598092708336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45949.598092708336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45949.598092708336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45949.598092708336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45949.598092708336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45949.598092708336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45949.598092708336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45949.598092708336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45949.598092708336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45949.598092708336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45949.598092708336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45949.598092708336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45949.598092708336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45949.598092708336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45949.598092708336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45949.598092708336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45949.598092708336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45949.598092708336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45949.598092708336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45949.598092708336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45949.598092708336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45949.598092708336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45949.598092708336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45949.598092708336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45949.598092708336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45949.598092708336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45949.598092708336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45949.598092708336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45949.598092708336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45949.598092708336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45949.598092708336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45949.598092708336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45949.598092708336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45949.598092708336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45949.598092708336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45949.598092708336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45949.598092708336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45949.598092708336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45949.598092708336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45949.598092708336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45949.598092708336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45949.598092708336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45949.598092708336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45949.598092708336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45949.598092708336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45949.598092708336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45949.598092708336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45949.598092708336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45949.598092708336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45949.598092708336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45949.598092708336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45949.598092708336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45949.598092708336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45949.598092708336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45949.598092708336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45949.598092708336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45949.598092708336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45949.598092708336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45949.598092708336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45949.598092708336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45949.598092708336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45949.598092708336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45949.598092708336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45949.598092708336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45949.598092708336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45949.598092708336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45949.598092708336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45949.598092708336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45949.598092708336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45949.598092708336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45949.598092708336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45949.598092708336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45949.598092708336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45949.598092708336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45949.598092708336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45949.598092708336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45949.598092708336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45949.598092708336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45949.598092708336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45949.598092708336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45949.598092708336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45949.598092708336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45949.598092708336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45949.598092708336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45949.598092708336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45949.598092708336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45949.598092708336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45949.598092708336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45949.598092708336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45949.598092708336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45949.598092708336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45949.598092708336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45949.598092708336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45949.598092708336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45949.598092708336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45949.598092708336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45949.598092708336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45949.598092708336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45949.598092708336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45949.598092708336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45949.598092708336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45949.598092708336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45949.598092708336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45949.598092708336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45949.598092708336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45949.598092708336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45949.598092708336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45949.598092708336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45949.598092708336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45949.598092708336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45949.598092708336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45949.598092708336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45949.598092708336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45949.598092708336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45949.598092708336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45949.598092708336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45949.598092708336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45949.598092708336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45949.598092708336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45949.598092708336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45949.598092708336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45949.598092708336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45949.598092708336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45949.598092708336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45949.598092708336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45949.598092708336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45949.598092708336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45949.598092708336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45949.598092708336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45949.598092708336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45949.598092708336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45949.598092708336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45949.598092708336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45949.598092708336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45949.598092708336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45949.598092708336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45949.598092708336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45949.598092708336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45949.598092708336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45949.598092708336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45949.598092708336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45949.598092708336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45949.598092708336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45949.598092708336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45949.598092708336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45949.598092708336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45949.598092708336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45949.598092708336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45949.598092708336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45949.598092708336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45949.598092708336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45949.598092708336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45949.598092708336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45949.598092708336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45949.598092708336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45949.598092708336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45949.598092708336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45949.598092708336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45949.598092708336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45949.598092708336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45949.598092708336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45949.598092708336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45949.598092708336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45949.598092708336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45949.598092708336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45949.598092708336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45949.598092708336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45949.598092708336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45949.598092708336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45949.598092708336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45949.598092708336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45949.598092708336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45949.598092708336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45949.598092708336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45949.598092708336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45949.598092708336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45949.598092708336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45949.598092708336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45949.598092708336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45949.598092708336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45949.598092708336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45949.598092708336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45949.598092708336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45949.598092708336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45949.598092708336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45949.598092708336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45949.598092708336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45949.598092708336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45949.598092708336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45949.598092708336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45949.598092708336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45949.598092708336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45949.598092708336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45949.598092708336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45949.598092708336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45949.598092708336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45949.598092708336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45949.598092708336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45949.598092708336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45949.598092708336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45949.598092708336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45949.598092708336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45949.598092708336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45949.598092708336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45949.598092708336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45949.598092708336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45949.598092708336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45949.598092708336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45949.598092708336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45949.598092708336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45949.598092708336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45949.598092708336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45949.598092708336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45949.598092708336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45949.598092708336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45949.598092708336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45949.598092708336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45949.598092708336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45949.598092708336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45949.598092708336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45949.598092708336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45949.598092708336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45949.598092708336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45949.598092708336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45949.598092708336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45949.598092708336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45949.598092708336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45949.598092708336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45949.598092708336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45949.598092708336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45949.598092708336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45949.598092708336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45949.598092708336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45949.598092708336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45949.598092708336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45949.598092708336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45949.598092708336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45949.598092708336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45949.598092708336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45949.598092708336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45949.598092708336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45949.598092708336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45949.598092708336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45949.598092708336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45949.598092708336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45949.598092708336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45949.598092708336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45949.598092708336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45949.598092708336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45949.598092708336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45949.598092708336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45949.598092708336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45949.598092708336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45949.598092708336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45949.598092708336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45949.598092708336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45949.598092708336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45949.598092708336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45949.598092708336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45949.598092708336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45949.598092708336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45949.598092708336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45949.598092708336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45949.598092708336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45949.598092708336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45949.598092708336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45949.598092708336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45949.598092708336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45949.598092708336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45949.598092708336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45949.598092708336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45949.598092708336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45949.598092708336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45949.598092708336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45949.598092708336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45949.598092708336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45949.598092708336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45949.598092708336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45949.598092708336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45949.598092708336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45949.598092708336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45949.598092708336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45949.598092708336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45949.598092708336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45949.598092708336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45949.598092708336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45949.598092708336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45949.598092708336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45949.598092708336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45949.598092708336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45949.598092708336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45949.598092708336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45949.598092708336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45949.598092708336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45949.598092708336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45949.598092708336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45949.598092708336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45949.598092708336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45949.598092708336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45949.598092708336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45949.598092708336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45949.598092708336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45949.598092708336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45949.598092708336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45949.598092708336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45949.598092708336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45949.598092708336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45949.598092708336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45949.598092708336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45949.598092708336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45949.598092708336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45949.598092708336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45949.598092708336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45949.598092708336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45949.598092708336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45949.598092708336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45949.598092708336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45949.598092708336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45949.598092708336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45949.598092708336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45949.598092708336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45949.598092708336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45949.598092708336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45949.598092708336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45949.598092708336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45949.598092708336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45949.598092708336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45949.598092708336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45949.598092708336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45949.598092708336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45949.598092708336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45949.598092708336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45949.598092708336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45949.598092708336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45949.598092708336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45949.598092708336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45949.598092708336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45949.598092708336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45949.598092708336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45949.598092708336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45949.598092708336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45949.598092708336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45949.598092708336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45949.598092708336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45949.598092708336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45949.598092708336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45949.598092708336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45949.598092708336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45949.598092708336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45949.598092708336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45949.598092708336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45949.598092708336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45949.598092708336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45949.598092708336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45949.598092708336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45949.598092708336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45949.598092708336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45949.598092708336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45949.598092708336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45949.598092708336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45949.598092708336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45949.598092708336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45949.598092708336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45949.598092708336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45949.598092708336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45949.598092708336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45949.598092708336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45949.598092708336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45949.598092708336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45949.598092708336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45949.598092708336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45949.598092708336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45949.598092708336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45949.598092708336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45949.598092708336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45949.598092708336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45949.598092708336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45949.598092708336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45949.598092708336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45949.598092708336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45949.598092708336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45949.598092708336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45949.598092708336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45949.598092708336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45949.598092708336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45949.598092708336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45949.598092708336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45949.598092708336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45949.598092708336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45949.598092708336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45949.598092708336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45949.598092708336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45949.598092708336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45949.598092708336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45949.598092708336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45949.598092708336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45949.598092708336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45949.598092708336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45949.598092708336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45949.598092708336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45949.598092708336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45949.598092708336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45949.598092708336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45949.598092708336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45949.598092708336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45949.598092708336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45949.598092708336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45949.598092708336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45949.598092708336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45949.598092708336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45949.598092708336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45949.598092708336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45949.598092708336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45949.598092708336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45949.598092708336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45949.598092708336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45949.598092708336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45949.598092708336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45949.598092708336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45949.598092708336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45949.598092708336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45949.598092708336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45949.598092708336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45949.598092708336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45949.598092708336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45949.598092708336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45949.598092708336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45949.598092708336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45949.598092708336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45949.598092708336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45949.598092708336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45949.598092708336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45949.598092708336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45949.598092708336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45949.598092708336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45949.598092708336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45949.598092708336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45949.598092708336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45949.598092708336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45949.598092708336</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45949.598092708336</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45949.598092708336</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3"/>
  <sheetViews>
    <sheetView workbookViewId="0">
      <selection activeCell="F13" sqref="F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10.069030208338518</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0.68721307870873716</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0.46319687500363216</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tr">
        <f>IFERROR(VLOOKUP(D5,DB!A:K,11,0),"")</f>
        <v>R6</v>
      </c>
      <c r="C5" s="107">
        <v>1</v>
      </c>
      <c r="D5" s="105" t="s">
        <v>38738</v>
      </c>
      <c r="E5" s="108" t="s">
        <v>38964</v>
      </c>
      <c r="F5" s="109">
        <v>45949.576828703706</v>
      </c>
      <c r="G5" s="78">
        <f ca="1">IFERROR(NOW()-F5,"-")</f>
        <v>2.1264004630211275E-2</v>
      </c>
      <c r="H5" s="109">
        <v>45949.576828703706</v>
      </c>
      <c r="I5" s="105" t="str">
        <f>IFERROR(VLOOKUP(D5,DB!A:F,6,0),"")</f>
        <v>SCECO</v>
      </c>
      <c r="J5" s="104" t="str">
        <f>IFERROR(VLOOKUP(D5,DB!A:G,7,0),"")</f>
        <v>Good</v>
      </c>
      <c r="K5" s="110" t="s">
        <v>39076</v>
      </c>
      <c r="L5" s="111" t="str">
        <f>IFERROR(VLOOKUP(D5,DB!A:I,9,0),"")</f>
        <v>Latis</v>
      </c>
    </row>
    <row r="6" spans="1:16383" ht="31.5" customHeight="1">
      <c r="A6" s="106"/>
      <c r="B6" s="105" t="str">
        <f>IFERROR(VLOOKUP(D6,DB!A:K,11,0),"")</f>
        <v/>
      </c>
      <c r="C6" s="107"/>
      <c r="D6" s="105"/>
      <c r="E6" s="108"/>
      <c r="F6" s="109"/>
      <c r="G6" s="78">
        <f ca="1">IFERROR(NOW()-F6,"-")</f>
        <v>45949.598092708336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45949.598092708336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45949.598092708336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45949.598092708336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45949.598092708336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45949.598092708336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45949.598092708336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45949.598092708336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45949.598092708336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45949.598092708336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45949.598092708336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45949.598092708336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45949.598092708336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45949.598092708336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45949.598092708336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45949.598092708336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45949.598092708336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45949.598092708336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45949.598092708336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45949.598092708336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45949.598092708336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45949.598092708336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45949.598092708336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45949.598092708336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45949.598092708336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45949.598092708336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45949.598092708336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45949.598092708336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45949.598092708336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45949.598092708336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45949.598092708336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45949.598092708336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45949.598092708336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45949.598092708336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45949.598092708336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45949.598092708336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45949.598092708336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45949.598092708336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45949.598092708336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45949.598092708336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45949.598092708336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45949.598092708336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45949.598092708336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45949.598092708336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45949.598092708336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45949.598092708336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45949.598092708336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45949.598092708336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45949.598092708336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45949.598092708336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45949.598092708336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45949.598092708336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45949.598092708336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45949.598092708336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45949.598092708336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45949.598092708336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45949.598092708336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45949.598092708336</v>
      </c>
      <c r="H63" s="109"/>
      <c r="I63" s="105" t="str">
        <f>IFERROR(VLOOKUP(D63,DB!A:F,6,0),"")</f>
        <v/>
      </c>
      <c r="J63" s="104" t="str">
        <f>IFERROR(VLOOKUP(D63,DB!A:G,7,0),"")</f>
        <v/>
      </c>
      <c r="K63" s="110"/>
      <c r="L63" s="111" t="str">
        <f>IFERROR(VLOOKUP(D63,DB!A:I,9,0),"")</f>
        <v/>
      </c>
    </row>
  </sheetData>
  <dataValidations count="2">
    <dataValidation allowBlank="1" showInputMessage="1" showErrorMessage="1" sqref="E1" xr:uid="{380493DB-286A-4683-AF55-C78F04945A49}"/>
    <dataValidation type="list" allowBlank="1" showInputMessage="1" showErrorMessage="1" sqref="E2:E3 E5:E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