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41" documentId="13_ncr:1_{F6CB121F-512D-4AA6-A0C1-0FB36C537598}" xr6:coauthVersionLast="47" xr6:coauthVersionMax="47" xr10:uidLastSave="{9BE113A9-C2E1-4B70-A0AD-4CA439FC6AC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<sst xmlns="http://schemas.openxmlformats.org/spreadsheetml/2006/main" count="178585" uniqueCount="39074">
  <si>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</si>
  <si>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</si>
  <si>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</si>
  <si>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</si>
  <si>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</si>
  <si>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</si>
  <si>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</si>
  <si>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</si>
  <si>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</si>
  <si>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</si>
  <si>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</si>
  <si>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</si>
  <si>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</si>
  <si>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</si>
  <si>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</si>
  <si>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</si>
  <si>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</si>
  <si>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</si>
  <si>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</si>
  <si>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</si>
  <si>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</si>
  <si>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</si>
  <si>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</si>
  <si>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</si>
  <si>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</si>
  <si>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</si>
  <si>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</si>
  <si>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</si>
  <si>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</si>
  <si>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</si>
  <si>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</si>
  <si>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</si>
  <si>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</si>
  <si>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</si>
  <si>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</si>
  <si>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</si>
  <si>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</si>
  <si>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</si>
  <si>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</si>
  <si>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</si>
  <si>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</si>
  <si>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</si>
  <si>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</si>
  <si>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</si>
  <si>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</si>
  <si>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</si>
  <si>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</si>
  <si>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</si>
  <si>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</si>
  <si>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</si>
  <si>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</si>
  <si>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</si>
  <si>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</si>
  <si>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</si>
  <si>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</si>
  <si>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</si>
  <si>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</si>
  <si>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</si>
  <si>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</si>
  <si>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</si>
  <si>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</si>
  <si>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</si>
  <si>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</si>
  <si>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</si>
  <si>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</si>
  <si>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</si>
  <si>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</si>
  <si>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</si>
  <si>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</si>
  <si>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</si>
  <si>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</si>
  <si>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</si>
  <si>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</si>
  <si>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</si>
  <si>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</si>
  <si>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</si>
  <si>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</si>
  <si>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</si>
  <si>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</si>
  <si>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</si>
  <si>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</si>
  <si>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</si>
  <si>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</si>
  <si>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</si>
  <si>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</si>
  <si>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</si>
  <si>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</si>
  <si>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</si>
  <si>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</si>
  <si>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</si>
  <si>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</si>
  <si>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</si>
  <si>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</si>
  <si>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</si>
  <si>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</si>
  <si>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</si>
  <si>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</si>
  <si>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</si>
  <si>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</si>
  <si>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</si>
  <si>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</si>
  <si>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</si>
  <si>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</si>
  <si>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</si>
  <si>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</si>
  <si>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</si>
  <si>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</si>
  <si>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</si>
  <si>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</si>
  <si>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</si>
  <si>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</si>
  <si>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</si>
  <si>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</si>
  <si>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</si>
  <si>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</si>
  <si>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</si>
  <si>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</si>
  <si>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</si>
  <si>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</si>
  <si>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</si>
  <si>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</si>
  <si>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</si>
  <si>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</si>
  <si>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</si>
  <si>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</si>
  <si>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</si>
  <si>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</si>
  <si>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</si>
  <si>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</si>
  <si>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</si>
  <si>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</si>
  <si>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</si>
  <si>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</si>
  <si>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</si>
  <si>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</si>
  <si>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</si>
  <si>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</si>
  <si>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</si>
  <si>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</si>
  <si>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</si>
  <si>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</si>
  <si>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</si>
  <si>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</si>
  <si>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</si>
  <si>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</si>
  <si>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</si>
  <si>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</si>
  <si>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</si>
  <si>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</si>
  <si>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</si>
  <si>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</si>
  <si>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</si>
  <si>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</si>
  <si>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</si>
  <si>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</si>
  <si>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</si>
  <si>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</si>
  <si>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</si>
  <si>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</si>
  <si>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</si>
  <si>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</si>
  <si>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</si>
  <si>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</si>
  <si>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</si>
  <si>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</si>
  <si>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</si>
  <si>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</si>
  <si>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</si>
  <si>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</si>
  <si>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</si>
  <si>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</si>
  <si>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</si>
  <si>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</si>
  <si>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</si>
  <si>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</si>
  <si>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</si>
  <si>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</si>
  <si>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</si>
  <si>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</si>
  <si>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</si>
  <si>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</si>
  <si>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</si>
  <si>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</si>
  <si>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</si>
  <si>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</si>
  <si>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</si>
  <si>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</si>
  <si>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</si>
  <si>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</si>
  <si>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</si>
  <si>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</si>
  <si>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</si>
  <si>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</si>
  <si>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</si>
  <si>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</si>
  <si>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</si>
  <si>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</si>
  <si>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</si>
  <si>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</si>
  <si>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</si>
  <si>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</si>
  <si>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</si>
  <si>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</si>
  <si>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</si>
  <si>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</si>
  <si>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</si>
  <si>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</si>
  <si>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</si>
  <si>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</si>
  <si>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</si>
  <si>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</si>
  <si>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</si>
  <si>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</si>
  <si>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</si>
  <si>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</si>
  <si>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</si>
  <si>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</si>
  <si>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</si>
  <si>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</si>
  <si>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</si>
  <si>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</si>
  <si>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</si>
  <si>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</si>
  <si>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</si>
  <si>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</si>
  <si>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</si>
  <si>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</si>
  <si>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</si>
  <si>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</si>
  <si>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</si>
  <si>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</si>
  <si>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</si>
  <si>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</si>
  <si>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</si>
  <si>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</si>
  <si>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</si>
  <si>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</si>
  <si>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</si>
  <si>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</si>
  <si>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</si>
  <si>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</si>
  <si>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</si>
  <si>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</si>
  <si>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</si>
  <si>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</si>
  <si>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</si>
  <si>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</si>
  <si>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</si>
  <si>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</si>
  <si>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</si>
  <si>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</si>
  <si>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</si>
  <si>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</si>
  <si>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</si>
  <si>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</si>
  <si>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</si>
  <si>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</si>
  <si>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</si>
  <si>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</si>
  <si>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</si>
  <si>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</si>
  <si>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</si>
  <si>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</si>
  <si>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</si>
  <si>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</si>
  <si>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</si>
  <si>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</si>
  <si>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</si>
  <si>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</si>
  <si>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</si>
  <si>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</si>
  <si>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</si>
  <si>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</si>
  <si>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</si>
  <si>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</si>
  <si>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</si>
  <si>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</si>
  <si>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</si>
  <si>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</si>
  <si>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</si>
  <si>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</si>
  <si>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</si>
  <si>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</si>
  <si>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</si>
  <si>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</si>
  <si>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</si>
  <si>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</si>
  <si>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</si>
  <si>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</si>
  <si>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</si>
  <si>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</si>
  <si>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</si>
  <si>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</si>
  <si>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</si>
  <si>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</si>
  <si>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</si>
  <si>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</si>
  <si>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</si>
  <si>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</si>
  <si>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</si>
  <si>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</si>
  <si>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</si>
  <si>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</si>
  <si>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</si>
  <si>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</si>
  <si>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</si>
  <si>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</si>
  <si>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</si>
  <si>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</si>
  <si>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</si>
  <si>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</si>
  <si>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</si>
  <si>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</si>
  <si>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</si>
  <si>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</si>
  <si>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</si>
  <si>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</si>
  <si>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</si>
  <si>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</si>
  <si>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</si>
  <si>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</si>
  <si>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</si>
  <si>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</si>
  <si>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</si>
  <si>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</si>
  <si>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</si>
  <si>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</si>
  <si>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</si>
  <si>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</si>
  <si>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</si>
  <si>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</si>
  <si>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</si>
  <si>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</si>
  <si>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</si>
  <si>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</si>
  <si>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</si>
  <si>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</si>
  <si>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</si>
  <si>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</si>
  <si>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</si>
  <si>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</si>
  <si>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</si>
  <si>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</si>
  <si>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</si>
  <si>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</si>
  <si>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</si>
  <si>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</si>
  <si>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</si>
  <si>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</si>
  <si>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</si>
  <si>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</si>
  <si>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</si>
  <si>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</si>
  <si>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</si>
  <si>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</si>
  <si>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</si>
  <si>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</si>
  <si>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</si>
  <si>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</si>
  <si>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</si>
  <si>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</si>
  <si>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</si>
  <si>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</si>
  <si>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</si>
  <si>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</si>
  <si>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</si>
  <si>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</si>
  <si>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</si>
  <si>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</si>
  <si>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</si>
  <si>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</si>
  <si>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</si>
  <si>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</si>
  <si>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</si>
  <si>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</si>
  <si>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</si>
  <si>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</si>
  <si>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</si>
  <si>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</si>
  <si>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</si>
  <si>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</si>
  <si>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</si>
  <si>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</si>
  <si>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</si>
  <si>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</si>
  <si>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</si>
  <si>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</si>
  <si>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</si>
  <si>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</si>
  <si>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</si>
  <si>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</si>
  <si>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</si>
  <si>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</si>
  <si>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</si>
  <si>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</si>
  <si>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</si>
  <si>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</si>
  <si>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</si>
  <si>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</si>
  <si>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</si>
  <si>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</si>
  <si>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</si>
  <si>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</si>
  <si>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</si>
  <si>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</si>
  <si>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</si>
  <si>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</si>
  <si>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</si>
  <si>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</si>
  <si>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</si>
  <si>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</si>
  <si>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</si>
  <si>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</si>
  <si>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</si>
  <si>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</si>
  <si>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</si>
  <si>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</si>
  <si>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</si>
  <si>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</si>
  <si>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</si>
  <si>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</si>
  <si>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</si>
  <si>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</si>
  <si>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</si>
  <si>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</si>
  <si>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</si>
  <si>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</si>
  <si>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</si>
  <si>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</si>
  <si>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</si>
  <si>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</si>
  <si>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</si>
  <si>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</si>
  <si>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</si>
  <si>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</si>
  <si>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</si>
  <si>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</si>
  <si>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</si>
  <si>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</si>
  <si>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</si>
  <si>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</si>
  <si>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</si>
  <si>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</si>
  <si>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</si>
  <si>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</si>
  <si>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</si>
  <si>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</si>
  <si>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</si>
  <si>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</si>
  <si>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</si>
  <si>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</si>
  <si>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</si>
  <si>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</si>
  <si>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</si>
  <si>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</si>
  <si>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</si>
  <si>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</si>
  <si>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</si>
  <si>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</si>
  <si>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</si>
  <si>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</si>
  <si>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</si>
  <si>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</si>
  <si>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</si>
  <si>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</si>
  <si>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</si>
  <si>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</si>
  <si>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</si>
  <si>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</si>
  <si>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</si>
  <si>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</si>
  <si>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</si>
  <si>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</si>
  <si>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</si>
  <si>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</si>
  <si>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</si>
  <si>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</si>
  <si>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</si>
  <si>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</si>
  <si>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</si>
  <si>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</si>
  <si>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</si>
  <si>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</si>
  <si>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</si>
  <si>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</si>
  <si>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</si>
  <si>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</si>
  <si>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</si>
  <si>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</si>
  <si>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</si>
  <si>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</si>
  <si>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</si>
  <si>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</si>
  <si>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</si>
  <si>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</si>
  <si>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</si>
  <si>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</si>
  <si>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</si>
  <si>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</si>
  <si>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</si>
  <si>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</si>
  <si>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</si>
  <si>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</si>
  <si>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</si>
  <si>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</si>
  <si>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</si>
  <si>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</si>
  <si>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</si>
  <si>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</si>
  <si>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</si>
  <si>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</si>
  <si>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</si>
  <si>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</si>
  <si>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</si>
  <si>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</si>
  <si>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</si>
  <si>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</si>
  <si>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</si>
  <si>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</si>
  <si>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</si>
  <si>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</si>
  <si>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</si>
  <si>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</si>
  <si>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</si>
  <si>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</si>
  <si>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</si>
  <si>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</si>
  <si>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</si>
  <si>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</si>
  <si>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</si>
  <si>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</si>
  <si>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</si>
  <si>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</si>
  <si>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</si>
  <si>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</si>
  <si>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</si>
  <si>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</si>
  <si>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</si>
  <si>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</si>
  <si>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</si>
  <si>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</si>
  <si>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</si>
  <si>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</si>
  <si>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</si>
  <si>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</si>
  <si>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</si>
  <si>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</si>
  <si>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</si>
  <si>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</si>
  <si>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</si>
  <si>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</si>
  <si>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</si>
  <si>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</si>
  <si>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</si>
  <si>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</si>
  <si>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</si>
  <si>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</si>
  <si>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</si>
  <si>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</si>
  <si>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</si>
  <si>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</si>
  <si>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</si>
  <si>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</si>
  <si>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</si>
  <si>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</si>
  <si>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</si>
  <si>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</si>
  <si>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</si>
  <si>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</si>
  <si>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</si>
  <si>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</si>
  <si>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</si>
  <si>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</si>
  <si>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</si>
  <si>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</si>
  <si>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</si>
  <si>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</si>
  <si>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</si>
  <si>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</si>
  <si>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</si>
  <si>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</si>
  <si>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</si>
  <si>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</si>
  <si>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</si>
  <si>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</si>
  <si>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</si>
  <si>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</si>
  <si>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</si>
  <si>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</si>
  <si>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</si>
  <si>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</si>
  <si>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</si>
  <si>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</si>
  <si>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</si>
  <si>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</si>
  <si>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</si>
  <si>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</si>
  <si>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</si>
  <si>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</si>
  <si>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</si>
  <si>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</si>
  <si>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</si>
  <si>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</si>
  <si>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</si>
  <si>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</si>
  <si>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</si>
  <si>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</si>
  <si>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</si>
  <si>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</si>
  <si>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</si>
  <si>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</si>
  <si>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</si>
  <si>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</si>
  <si>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</si>
  <si>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</si>
  <si>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</si>
  <si>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</si>
  <si>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</si>
  <si>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</si>
  <si>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</si>
  <si>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</si>
  <si>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</si>
  <si>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</si>
  <si>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</si>
  <si>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</si>
  <si>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</si>
  <si>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</si>
  <si>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</si>
  <si>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</si>
  <si>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</si>
  <si>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</si>
  <si>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</si>
  <si>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</si>
  <si>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</si>
  <si>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</si>
  <si>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</si>
  <si>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</si>
  <si>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</si>
  <si>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</si>
  <si>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</si>
  <si>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</si>
  <si>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</si>
  <si>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</si>
  <si>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</si>
  <si>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</si>
  <si>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</si>
  <si>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</si>
  <si>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</si>
  <si>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</si>
  <si>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</si>
  <si>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</si>
  <si>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</si>
  <si>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</si>
  <si>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</si>
  <si>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</si>
  <si>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</si>
  <si>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</si>
  <si>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</si>
  <si>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</si>
  <si>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</si>
  <si>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</si>
  <si>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</si>
  <si>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</si>
  <si>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</si>
  <si>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</si>
  <si>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</si>
  <si>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</si>
  <si>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</si>
  <si>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</si>
  <si>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</si>
  <si>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</si>
  <si>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</si>
  <si>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</si>
  <si>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</si>
  <si>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</si>
  <si>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</si>
  <si>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</si>
  <si>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</si>
  <si>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</si>
  <si>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</si>
  <si>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</si>
  <si>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</si>
  <si>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</si>
  <si>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</si>
  <si>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</si>
  <si>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</si>
  <si>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</si>
  <si>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</si>
  <si>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</si>
  <si>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</si>
  <si>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</si>
  <si>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</si>
  <si>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</si>
  <si>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</si>
  <si>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</si>
  <si>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</si>
  <si>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</si>
  <si>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</si>
  <si>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</si>
  <si>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</si>
  <si>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</si>
  <si>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</si>
  <si>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</si>
  <si>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</si>
  <si>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</si>
  <si>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</si>
  <si>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</si>
  <si>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</si>
  <si>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</si>
  <si>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</si>
  <si>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</si>
  <si>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</si>
  <si>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</si>
  <si>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</si>
  <si>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</si>
  <si>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</si>
  <si>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</si>
  <si>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</si>
  <si>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</si>
  <si>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</si>
  <si>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</si>
  <si>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</si>
  <si>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</si>
  <si>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</si>
  <si>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</si>
  <si>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</si>
  <si>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</si>
  <si>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</si>
  <si>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</si>
  <si>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</si>
  <si>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</si>
  <si>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</si>
  <si>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</si>
  <si>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</si>
  <si>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</si>
  <si>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</si>
  <si>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</si>
  <si>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</si>
  <si>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</si>
  <si>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</si>
  <si>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</si>
  <si>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</si>
  <si>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</si>
  <si>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</si>
  <si>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</si>
  <si>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</si>
  <si>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</si>
  <si>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</si>
  <si>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</si>
  <si>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</si>
  <si>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</si>
  <si>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</si>
  <si>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</si>
  <si>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</si>
  <si>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</si>
  <si>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</si>
  <si>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</si>
  <si>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</si>
  <si>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</si>
  <si>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</si>
  <si>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</si>
  <si>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</si>
  <si>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</si>
  <si>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</si>
  <si>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</si>
  <si>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</si>
  <si>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</si>
  <si>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</si>
  <si>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</si>
  <si>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</si>
  <si>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</si>
  <si>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</si>
  <si>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</si>
  <si>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</si>
  <si>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</si>
  <si>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</si>
  <si>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</si>
  <si>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</si>
  <si>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</si>
  <si>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</si>
  <si>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</si>
  <si>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</si>
  <si>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</si>
  <si>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</si>
  <si>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</si>
  <si>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</si>
  <si>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</si>
  <si>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</si>
  <si>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</si>
  <si>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</si>
  <si>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</si>
  <si>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</si>
  <si>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</si>
  <si>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</si>
  <si>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</si>
  <si>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</si>
  <si>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</si>
  <si>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</si>
  <si>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</si>
  <si>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</si>
  <si>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</si>
  <si>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</si>
  <si>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</si>
  <si>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</si>
  <si>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</si>
  <si>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</si>
  <si>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</si>
  <si>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</si>
  <si>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</si>
  <si>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</si>
  <si>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</si>
  <si>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</si>
  <si>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</si>
  <si>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</si>
  <si>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</si>
  <si>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</si>
  <si>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</si>
  <si>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</si>
  <si>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</si>
  <si>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</si>
  <si>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</si>
  <si>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</si>
  <si>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</si>
  <si>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</si>
  <si>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</si>
  <si>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</si>
  <si>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</si>
  <si>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</si>
  <si>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</si>
  <si>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</si>
  <si>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</si>
  <si>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</si>
  <si>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</si>
  <si>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</si>
  <si>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</si>
  <si>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</si>
  <si>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</si>
  <si>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</si>
  <si>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</si>
  <si>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</si>
  <si>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</si>
  <si>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</si>
  <si>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</si>
  <si>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</si>
  <si>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</si>
  <si>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</si>
  <si>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</si>
  <si>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</si>
  <si>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</si>
  <si>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</si>
  <si>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</si>
  <si>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</si>
  <si>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</si>
  <si>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</si>
  <si>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</si>
  <si>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</si>
  <si>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</si>
  <si>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</si>
  <si>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</si>
  <si>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</si>
  <si>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</si>
  <si>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</si>
  <si>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</si>
  <si>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</si>
  <si>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</si>
  <si>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</si>
  <si>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</si>
  <si>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</si>
  <si>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</si>
  <si>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</si>
  <si>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</si>
  <si>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</si>
  <si>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</si>
  <si>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</si>
  <si>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</si>
  <si>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</si>
  <si>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</si>
  <si>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</si>
  <si>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</si>
  <si>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</si>
  <si>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</si>
  <si>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</si>
  <si>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</si>
  <si>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</si>
  <si>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</si>
  <si>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</si>
  <si>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</si>
  <si>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</si>
  <si>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</si>
  <si>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</si>
  <si>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</si>
  <si>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</si>
  <si>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</si>
  <si>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</si>
  <si>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</si>
  <si>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</si>
  <si>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</si>
  <si>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</si>
  <si>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</si>
  <si>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</si>
  <si>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</si>
  <si>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</si>
  <si>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</si>
  <si>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</si>
  <si>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</si>
  <si>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</si>
  <si>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</si>
  <si>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</si>
  <si>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</si>
  <si>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</si>
  <si>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</si>
  <si>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</si>
  <si>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</si>
  <si>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</si>
  <si>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</si>
  <si>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</si>
  <si>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</si>
  <si>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</si>
  <si>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</si>
  <si>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</si>
  <si>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</si>
  <si>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</si>
  <si>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</si>
  <si>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</si>
  <si>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</si>
  <si>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</si>
  <si>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</si>
  <si>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</si>
  <si>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</si>
  <si>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</si>
  <si>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</si>
  <si>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</si>
  <si>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</si>
  <si>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</si>
  <si>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</si>
  <si>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</si>
  <si>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</si>
  <si>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</si>
  <si>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</si>
  <si>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</si>
  <si>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</si>
  <si>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</si>
  <si>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</si>
  <si>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</si>
  <si>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</si>
  <si>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</si>
  <si>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</si>
  <si>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</si>
  <si>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</si>
  <si>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</si>
  <si>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</si>
  <si>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</si>
  <si>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</si>
  <si>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</si>
  <si>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</si>
  <si>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</si>
  <si>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</si>
  <si>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</si>
  <si>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</si>
  <si>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</si>
  <si>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</si>
  <si>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</si>
  <si>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</si>
  <si>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</si>
  <si>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</si>
  <si>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</si>
  <si>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</si>
  <si>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</si>
  <si>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</si>
  <si>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</si>
  <si>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</si>
  <si>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</si>
  <si>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</si>
  <si>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</si>
  <si>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</si>
  <si>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</si>
  <si>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</si>
  <si>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</si>
  <si>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</si>
  <si>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</si>
  <si>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</si>
  <si>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</si>
  <si>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</si>
  <si>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</si>
  <si>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</si>
  <si>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</si>
  <si>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</si>
  <si>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</si>
  <si>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</si>
  <si>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</si>
  <si>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</si>
  <si>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</si>
  <si>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</si>
  <si>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</si>
  <si>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</si>
  <si>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</si>
  <si>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</si>
  <si>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</si>
  <si>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</si>
  <si>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</si>
  <si>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</si>
  <si>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</si>
  <si>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</si>
  <si>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</si>
  <si>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</si>
  <si>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</si>
  <si>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</si>
  <si>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</si>
  <si>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</si>
  <si>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</si>
  <si>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</si>
  <si>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</si>
  <si>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</si>
  <si>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</si>
  <si>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</si>
  <si>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</si>
  <si>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</si>
  <si>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</si>
  <si>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</si>
  <si>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</si>
  <si>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</si>
  <si>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</si>
  <si>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</si>
  <si>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</si>
  <si>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</si>
  <si>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</si>
  <si>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</si>
  <si>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</si>
  <si>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</si>
  <si>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</si>
  <si>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</si>
  <si>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</si>
  <si>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</si>
  <si>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</si>
  <si>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</si>
  <si>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</si>
  <si>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</si>
  <si>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</si>
  <si>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</si>
  <si>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</si>
  <si>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</si>
  <si>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</si>
  <si>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</si>
  <si>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</si>
  <si>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</si>
  <si>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</si>
  <si>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</si>
  <si>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</si>
  <si>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</si>
  <si>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</si>
  <si>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</si>
  <si>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</si>
  <si>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</si>
  <si>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</si>
  <si>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</si>
  <si>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</si>
  <si>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</si>
  <si>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</si>
  <si>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</si>
  <si>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</si>
  <si>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</si>
  <si>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</si>
  <si>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</si>
  <si>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</si>
  <si>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</si>
  <si>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</si>
  <si>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</si>
  <si>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</si>
  <si>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</si>
  <si>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</si>
  <si>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</si>
  <si>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</si>
  <si>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</si>
  <si>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</si>
  <si>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</si>
  <si>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</si>
  <si>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</si>
  <si>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</si>
  <si>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</si>
  <si>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</si>
  <si>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</si>
  <si>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</si>
  <si>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</si>
  <si>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</si>
  <si>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</si>
  <si>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</si>
  <si>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</si>
  <si>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</si>
  <si>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</si>
  <si>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</si>
  <si>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</si>
  <si>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</si>
  <si>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</si>
  <si>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</si>
  <si>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</si>
  <si>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</si>
  <si>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</si>
  <si>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</si>
  <si>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</si>
  <si>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</si>
  <si>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</si>
  <si>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</si>
  <si>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</si>
  <si>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</si>
  <si>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</si>
  <si>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</si>
  <si>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</si>
  <si>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</si>
  <si>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</si>
  <si>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</si>
  <si>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</si>
  <si>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</si>
  <si>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</si>
  <si>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</si>
  <si>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</si>
  <si>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</si>
  <si>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</si>
  <si>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</si>
  <si>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</si>
  <si>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</si>
  <si>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</si>
  <si>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</si>
  <si>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</si>
  <si>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</si>
  <si>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</si>
  <si>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</si>
  <si>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</si>
  <si>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</si>
  <si>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</si>
  <si>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</si>
  <si>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</si>
  <si>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</si>
  <si>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</si>
  <si>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</si>
  <si>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</si>
  <si>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</si>
  <si>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</si>
  <si>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</si>
  <si>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</si>
  <si>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</si>
  <si>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</si>
  <si>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</si>
  <si>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</si>
  <si>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</si>
  <si>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</si>
  <si>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</si>
  <si>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</si>
  <si>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</si>
  <si>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</si>
  <si>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</si>
  <si>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</si>
  <si>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</si>
  <si>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</si>
  <si>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</si>
  <si>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</si>
  <si>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</si>
  <si>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</si>
  <si>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</si>
  <si>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</si>
  <si>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</si>
  <si>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</si>
  <si>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</si>
  <si>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</si>
  <si>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</si>
  <si>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</si>
  <si>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</si>
  <si>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</si>
  <si>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</si>
  <si>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</si>
  <si>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</si>
  <si>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</si>
  <si>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</si>
  <si>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</si>
  <si>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</si>
  <si>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</si>
  <si>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</si>
  <si>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</si>
  <si>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</si>
  <si>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</si>
  <si>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</si>
  <si>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</si>
  <si>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</si>
  <si>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</si>
  <si>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</si>
  <si>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</si>
  <si>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</si>
  <si>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</si>
  <si>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</si>
  <si>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</si>
  <si>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</si>
  <si>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</si>
  <si>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</si>
  <si>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</si>
  <si>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</si>
  <si>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</si>
  <si>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</si>
  <si>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</si>
  <si>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</si>
  <si>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</si>
  <si>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</si>
  <si>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</si>
  <si>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</si>
  <si>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</si>
  <si>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</si>
  <si>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</si>
  <si>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</si>
  <si>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</si>
  <si>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</si>
  <si>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</si>
  <si>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</si>
  <si>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</si>
  <si>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</si>
  <si>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</si>
  <si>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</si>
  <si>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</si>
  <si>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</si>
  <si>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</si>
  <si>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</si>
  <si>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</si>
  <si>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</si>
  <si>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</si>
  <si>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</si>
  <si>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</si>
  <si>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</si>
  <si>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</si>
  <si>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</si>
  <si>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</si>
  <si>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</si>
  <si>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</si>
  <si>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</si>
  <si>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</si>
  <si>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</si>
  <si>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</si>
  <si>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</si>
  <si>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</si>
  <si>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</si>
  <si>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</si>
  <si>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</si>
  <si>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</si>
  <si>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</si>
  <si>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</si>
  <si>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</si>
  <si>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</si>
  <si>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</si>
  <si>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</si>
  <si>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</si>
  <si>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</si>
  <si>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</si>
  <si>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</si>
  <si>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</si>
  <si>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</si>
  <si>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</si>
  <si>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</si>
  <si>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</si>
  <si>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</si>
  <si>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</si>
  <si>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</si>
  <si>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</si>
  <si>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</si>
  <si>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</si>
  <si>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</si>
  <si>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</si>
  <si>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</si>
  <si>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</si>
  <si>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</si>
  <si>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</si>
  <si>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</si>
  <si>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</si>
  <si>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</si>
  <si>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</si>
  <si>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</si>
  <si>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</si>
  <si>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</si>
  <si>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</si>
  <si>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</si>
  <si>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</si>
  <si>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</si>
  <si>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</si>
  <si>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</si>
  <si>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</si>
  <si>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</si>
  <si>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</si>
  <si>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</si>
  <si>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</si>
  <si>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</si>
  <si>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</si>
  <si>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</si>
  <si>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</si>
  <si>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</si>
  <si>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</si>
  <si>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</si>
  <si>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</si>
  <si>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</si>
  <si>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</si>
  <si>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</si>
  <si>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</si>
  <si>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</si>
  <si>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</si>
  <si>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</si>
  <si>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</si>
  <si>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</si>
  <si>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</si>
  <si>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</si>
  <si>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</si>
  <si>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</si>
  <si>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</si>
  <si>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</si>
  <si>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</si>
  <si>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</si>
  <si>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</si>
  <si>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</si>
  <si>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</si>
  <si>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</si>
  <si>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</si>
  <si>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</si>
  <si>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</si>
  <si>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</si>
  <si>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</si>
  <si>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</si>
  <si>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</si>
  <si>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</si>
  <si>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</si>
  <si>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</si>
  <si>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</si>
  <si>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</si>
  <si>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</si>
  <si>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</si>
  <si>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</si>
  <si>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</si>
  <si>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</si>
  <si>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</si>
  <si>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</si>
  <si>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</si>
  <si>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</si>
  <si>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</si>
  <si>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</si>
  <si>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</si>
  <si>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</si>
  <si>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</si>
  <si>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</si>
  <si>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</si>
  <si>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</si>
  <si>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</si>
  <si>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</si>
  <si>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</si>
  <si>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</si>
  <si>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</si>
  <si>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</si>
  <si>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</si>
  <si>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</si>
  <si>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</si>
  <si>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</si>
  <si>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</si>
  <si>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</si>
  <si>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</si>
  <si>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</si>
  <si>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</si>
  <si>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</si>
  <si>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</si>
  <si>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</si>
  <si>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</si>
  <si>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</si>
  <si>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</si>
  <si>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</si>
  <si>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</si>
  <si>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</si>
  <si>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</si>
  <si>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</si>
  <si>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</si>
  <si>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</si>
  <si>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</si>
  <si>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</si>
  <si>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</si>
  <si>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</si>
  <si>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</si>
  <si>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</si>
  <si>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</si>
  <si>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</si>
  <si>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</si>
  <si>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</si>
  <si>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</si>
  <si>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</si>
  <si>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</si>
  <si>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</si>
  <si>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</si>
  <si>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</si>
  <si>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</si>
  <si>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</si>
  <si>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</si>
  <si>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</si>
  <si>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</si>
  <si>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</si>
  <si>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</si>
  <si>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</si>
  <si>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</si>
  <si>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</si>
  <si>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</si>
  <si>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</si>
  <si>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</si>
  <si>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</si>
  <si>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</si>
  <si>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</si>
  <si>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</si>
  <si>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</si>
  <si>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</si>
  <si>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</si>
  <si>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</si>
  <si>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</si>
  <si>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</si>
  <si>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</si>
  <si>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</si>
  <si>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</si>
  <si>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</si>
  <si>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</si>
  <si>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</si>
  <si>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</si>
  <si>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</si>
  <si>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</si>
  <si>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</si>
  <si>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</si>
  <si>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</si>
  <si>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</si>
  <si>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</si>
  <si>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</si>
  <si>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</si>
  <si>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</si>
  <si>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</si>
  <si>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</si>
  <si>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</si>
  <si>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</si>
  <si>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</si>
  <si>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</si>
  <si>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</si>
  <si>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</si>
  <si>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</si>
  <si>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</si>
  <si>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</si>
  <si>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</si>
  <si>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</si>
  <si>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</si>
  <si>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</si>
  <si>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</si>
  <si>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</si>
  <si>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</si>
  <si>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</si>
  <si>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</si>
  <si>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</si>
  <si>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</si>
  <si>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</si>
  <si>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</si>
  <si>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</si>
  <si>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</si>
  <si>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</si>
  <si>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</si>
  <si>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</si>
  <si>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</si>
  <si>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</si>
  <si>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</si>
  <si>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</si>
  <si>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</si>
  <si>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</si>
  <si>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</si>
  <si>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</si>
  <si>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</si>
  <si>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</si>
  <si>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</si>
  <si>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</si>
  <si>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</si>
  <si>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</si>
  <si>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</si>
  <si>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</si>
  <si>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</si>
  <si>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</si>
  <si>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</si>
  <si>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</si>
  <si>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</si>
  <si>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</si>
  <si>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</si>
  <si>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</si>
  <si>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</si>
  <si>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</si>
  <si>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</si>
  <si>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</si>
  <si>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</si>
  <si>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</si>
  <si>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</si>
  <si>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</si>
  <si>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</si>
  <si>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</si>
  <si>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</si>
  <si>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</si>
  <si>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</si>
  <si>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</si>
  <si>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</si>
  <si>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</si>
  <si>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</si>
  <si>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</si>
  <si>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</si>
  <si>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</si>
  <si>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</si>
  <si>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</si>
  <si>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</si>
  <si>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</si>
  <si>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</si>
  <si>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</si>
  <si>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</si>
  <si>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</si>
  <si>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</si>
  <si>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</si>
  <si>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</si>
  <si>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</si>
  <si>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</si>
  <si>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</si>
  <si>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</si>
  <si>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</si>
  <si>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</si>
  <si>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</si>
  <si>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</si>
  <si>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</si>
  <si>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</si>
  <si>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</si>
  <si>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</si>
  <si>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</si>
  <si>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</si>
  <si>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</si>
  <si>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</si>
  <si>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</si>
  <si>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</si>
  <si>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</si>
  <si>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</si>
  <si>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</si>
  <si>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</si>
  <si>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</si>
  <si>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</si>
  <si>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</si>
  <si>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</si>
  <si>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</si>
  <si>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</si>
  <si>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</si>
  <si>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</si>
  <si>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</si>
  <si>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</si>
  <si>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</si>
  <si>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</si>
  <si>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</si>
  <si>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</si>
  <si>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</si>
  <si>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</si>
  <si>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</si>
  <si>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</si>
  <si>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</si>
  <si>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</si>
  <si>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</si>
  <si>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</si>
  <si>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</si>
  <si>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</si>
  <si>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</si>
  <si>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</si>
  <si>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</si>
  <si>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</si>
  <si>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</si>
  <si>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</si>
  <si>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</si>
  <si>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</si>
  <si>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</si>
  <si>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</si>
  <si>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</si>
  <si>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</si>
  <si>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</si>
  <si>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</si>
  <si>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</si>
  <si>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</si>
  <si>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</si>
  <si>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</si>
  <si>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</si>
  <si>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</si>
  <si>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</si>
  <si>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</si>
  <si>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</si>
  <si>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</si>
  <si>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</si>
  <si>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</si>
  <si>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</si>
  <si>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</si>
  <si>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</si>
  <si>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</si>
  <si>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</si>
  <si>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</si>
  <si>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</si>
  <si>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</si>
  <si>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</si>
  <si>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</si>
  <si>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</si>
  <si>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</si>
  <si>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</si>
  <si>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</si>
  <si>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</si>
  <si>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</si>
  <si>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</si>
  <si>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</si>
  <si>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</si>
  <si>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</si>
  <si>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</si>
  <si>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</si>
  <si>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</si>
  <si>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</si>
  <si>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</si>
  <si>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</si>
  <si>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</si>
  <si>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</si>
  <si>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</si>
  <si>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</si>
  <si>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</si>
  <si>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</si>
  <si>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</si>
  <si>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</si>
  <si>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</si>
  <si>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</si>
  <si>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</si>
  <si>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</si>
  <si>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</si>
  <si>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</si>
  <si>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</si>
  <si>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</si>
  <si>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</si>
  <si>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</si>
  <si>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</si>
  <si>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</si>
  <si>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</si>
  <si>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</si>
  <si>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</si>
  <si>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</si>
  <si>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</si>
  <si>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</si>
  <si>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</si>
  <si>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</si>
  <si>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</si>
  <si>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</si>
  <si>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</si>
  <si>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</si>
  <si>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</si>
  <si>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</si>
  <si>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</si>
  <si>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</si>
  <si>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</si>
  <si>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</si>
  <si>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</si>
  <si>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</si>
  <si>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</si>
  <si>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</si>
  <si>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</si>
  <si>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</si>
  <si>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</si>
  <si>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</si>
  <si>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</si>
  <si>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</si>
  <si>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</si>
  <si>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</si>
  <si>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</si>
  <si>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</si>
  <si>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</si>
  <si>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</si>
  <si>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</si>
  <si>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</si>
  <si>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</si>
  <si>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</si>
  <si>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</si>
  <si>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</si>
  <si>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</si>
  <si>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</si>
  <si>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</si>
  <si>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</si>
  <si>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</si>
  <si>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</si>
  <si>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</si>
  <si>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</si>
  <si>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</si>
  <si>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</si>
  <si>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</si>
  <si>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</si>
  <si>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</si>
  <si>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</si>
  <si>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</si>
  <si>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</si>
  <si>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</si>
  <si>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</si>
  <si>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</si>
  <si>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</si>
  <si>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</si>
  <si>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</si>
  <si>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</si>
  <si>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</si>
  <si>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</si>
  <si>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</si>
  <si>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</si>
  <si>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</si>
  <si>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</si>
  <si>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</si>
  <si>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</si>
  <si>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</si>
  <si>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</si>
  <si>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</si>
  <si>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</si>
  <si>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</si>
  <si>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</si>
  <si>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</si>
  <si>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</si>
  <si>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</si>
  <si>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</si>
  <si>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</si>
  <si>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</si>
  <si>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</si>
  <si>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</si>
  <si>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</si>
  <si>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</si>
  <si>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</si>
  <si>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</si>
  <si>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</si>
  <si>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</si>
  <si>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</si>
  <si>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</si>
  <si>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</si>
  <si>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</si>
  <si>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</si>
  <si>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</si>
  <si>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</si>
  <si>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</si>
  <si>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</si>
  <si>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</si>
  <si>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</si>
  <si>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</si>
  <si>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</si>
  <si>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</si>
  <si>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</si>
  <si>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</si>
  <si>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</si>
  <si>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</si>
  <si>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</si>
  <si>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</si>
  <si>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</si>
  <si>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</si>
  <si>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</si>
  <si>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</si>
  <si>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</si>
  <si>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</si>
  <si>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</si>
  <si>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</si>
  <si>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</si>
  <si>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</si>
  <si>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</si>
  <si>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</si>
  <si>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</si>
  <si>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</si>
  <si>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</si>
  <si>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</si>
  <si>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</si>
  <si>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</si>
  <si>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</si>
  <si>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</si>
  <si>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</si>
  <si>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</si>
  <si>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</si>
  <si>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</si>
  <si>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</si>
  <si>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</si>
  <si>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</si>
  <si>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</si>
  <si>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</si>
  <si>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</si>
  <si>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</si>
  <si>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</si>
  <si>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</si>
  <si>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</si>
  <si>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</si>
  <si>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</si>
  <si>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</si>
  <si>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</si>
  <si>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</si>
  <si>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</si>
  <si>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</si>
  <si>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</si>
  <si>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</si>
  <si>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</si>
  <si>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</si>
  <si>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</si>
  <si>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</si>
  <si>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</si>
  <si>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</si>
  <si>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</si>
  <si>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</si>
  <si>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</si>
  <si>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</si>
  <si>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</si>
  <si>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</si>
  <si>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</si>
  <si>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</si>
  <si>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</si>
  <si>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</si>
  <si>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</si>
  <si>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</si>
  <si>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</si>
  <si>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</si>
  <si>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</si>
  <si>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</si>
  <si>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</si>
  <si>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</si>
  <si>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</si>
  <si>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</si>
  <si>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</si>
  <si>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</si>
  <si>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</si>
  <si>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</si>
  <si>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</si>
  <si>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</si>
  <si>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</si>
  <si>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</si>
  <si>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</si>
  <si>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</si>
  <si>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</si>
  <si>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</si>
  <si>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</si>
  <si>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</si>
  <si>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</si>
  <si>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</si>
  <si>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</si>
  <si>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</si>
  <si>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</si>
  <si>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</si>
  <si>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</si>
  <si>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</si>
  <si>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</si>
  <si>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</si>
  <si>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</si>
  <si>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</si>
  <si>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</si>
  <si>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</si>
  <si>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</si>
  <si>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</si>
  <si>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</si>
  <si>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</si>
  <si>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</si>
  <si>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</si>
  <si>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</si>
  <si>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</si>
  <si>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</si>
  <si>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</si>
  <si>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</si>
  <si>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</si>
  <si>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</si>
  <si>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</si>
  <si>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</si>
  <si>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</si>
  <si>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</si>
  <si>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</si>
  <si>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</si>
  <si>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</si>
  <si>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</si>
  <si>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</si>
  <si>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</si>
  <si>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</si>
  <si>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</si>
  <si>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</si>
  <si>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</si>
  <si>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</si>
  <si>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</si>
  <si>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</si>
  <si>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</si>
  <si>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</si>
  <si>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</si>
  <si>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</si>
  <si>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</si>
  <si>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</si>
  <si>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</si>
  <si>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</si>
  <si>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</si>
  <si>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</si>
  <si>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</si>
  <si>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</si>
  <si>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</si>
  <si>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</si>
  <si>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</si>
  <si>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</si>
  <si>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</si>
  <si>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</si>
  <si>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</si>
  <si>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</si>
  <si>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</si>
  <si>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</si>
  <si>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</si>
  <si>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</si>
  <si>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</si>
  <si>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</si>
  <si>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</si>
  <si>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</si>
  <si>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</si>
  <si>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</si>
  <si>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</si>
  <si>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</si>
  <si>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</si>
  <si>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</si>
  <si>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</si>
  <si>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</si>
  <si>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</si>
  <si>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</si>
  <si>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</si>
  <si>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</si>
  <si>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</si>
  <si>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</si>
  <si>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</si>
  <si>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</si>
  <si>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</si>
  <si>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</si>
  <si>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</si>
  <si>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</si>
  <si>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</si>
  <si>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</si>
  <si>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</si>
  <si>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</si>
  <si>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</si>
  <si>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</si>
  <si>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</si>
  <si>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</si>
  <si>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</si>
  <si>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</si>
  <si>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</si>
  <si>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</si>
  <si>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</si>
  <si>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</si>
  <si>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</si>
  <si>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</si>
  <si>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</si>
  <si>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</si>
  <si>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</si>
  <si>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</si>
  <si>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</si>
  <si>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</si>
  <si>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</si>
  <si>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</si>
  <si>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</si>
  <si>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</si>
  <si>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</si>
  <si>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</si>
  <si>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</si>
  <si>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</si>
  <si>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</si>
  <si>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</si>
  <si>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</si>
  <si>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</si>
  <si>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</si>
  <si>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</si>
  <si>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</si>
  <si>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</si>
  <si>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</si>
  <si>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</si>
  <si>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</si>
  <si>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</si>
  <si>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</si>
  <si>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</si>
  <si>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</si>
  <si>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</si>
  <si>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</si>
  <si>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</si>
  <si>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</si>
  <si>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</si>
  <si>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</si>
  <si>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</si>
  <si>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</si>
  <si>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</si>
  <si>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</si>
  <si>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</si>
  <si>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</si>
  <si>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</si>
  <si>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</si>
  <si>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</si>
  <si>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</si>
  <si>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</si>
  <si>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</si>
  <si>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</si>
  <si>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</si>
  <si>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</si>
  <si>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</si>
  <si>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</si>
  <si>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</si>
  <si>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</si>
  <si>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</si>
  <si>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</si>
  <si>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</si>
  <si>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</si>
  <si>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</si>
  <si>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</si>
  <si>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</si>
  <si>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</si>
  <si>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</si>
  <si>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</si>
  <si>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</si>
  <si>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</si>
  <si>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</si>
  <si>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</si>
  <si>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</si>
  <si>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</si>
  <si>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</si>
  <si>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</si>
  <si>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</si>
  <si>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</si>
  <si>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</si>
  <si>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</si>
  <si>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</si>
  <si>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</si>
  <si>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</si>
  <si>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</si>
  <si>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</si>
  <si>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</si>
  <si>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</si>
  <si>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</si>
  <si>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</si>
  <si>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</si>
  <si>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</si>
  <si>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</si>
  <si>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</si>
  <si>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</si>
  <si>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</si>
  <si>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</si>
  <si>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</si>
  <si>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</si>
  <si>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</si>
  <si>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</si>
  <si>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</si>
  <si>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</si>
  <si>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</si>
  <si>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</si>
  <si>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</si>
  <si>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</si>
  <si>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</si>
  <si>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</si>
  <si>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</si>
  <si>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</si>
  <si>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</si>
  <si>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</si>
  <si>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</si>
  <si>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</si>
  <si>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</si>
  <si>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</si>
  <si>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</si>
  <si>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</si>
  <si>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</si>
  <si>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</si>
  <si>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</si>
  <si>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</si>
  <si>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</si>
  <si>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</si>
  <si>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</si>
  <si>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</si>
  <si>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</si>
  <si>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</si>
  <si>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</si>
  <si>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</si>
  <si>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</si>
  <si>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</si>
  <si>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</si>
  <si>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</si>
  <si>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</si>
  <si>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</si>
  <si>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</si>
  <si>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</si>
  <si>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</si>
  <si>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</si>
  <si>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</si>
  <si>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</si>
  <si>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</si>
  <si>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</si>
  <si>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</si>
  <si>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</si>
  <si>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</si>
  <si>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</si>
  <si>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</si>
  <si>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</si>
  <si>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</si>
  <si>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</si>
  <si>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</si>
  <si>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</si>
  <si>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</si>
  <si>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</si>
  <si>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</si>
  <si>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</si>
  <si>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</si>
  <si>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</si>
  <si>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</si>
  <si>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</si>
  <si>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</si>
  <si>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</si>
  <si>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</si>
  <si>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</si>
  <si>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</si>
  <si>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</si>
  <si>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</si>
  <si>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</si>
  <si>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</si>
  <si>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</si>
  <si>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</si>
  <si>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</si>
  <si>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</si>
  <si>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</si>
  <si>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</si>
  <si>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</si>
  <si>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</si>
  <si>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</si>
  <si>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</si>
  <si>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</si>
  <si>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</si>
  <si>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</si>
  <si>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</si>
  <si>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</si>
  <si>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</si>
  <si>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</si>
  <si>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</si>
  <si>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</si>
  <si>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</si>
  <si>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</si>
  <si>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</si>
  <si>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</si>
  <si>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</si>
  <si>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</si>
  <si>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</si>
  <si>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</si>
  <si>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</si>
  <si>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</si>
  <si>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</si>
  <si>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</si>
  <si>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</si>
  <si>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</si>
  <si>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</si>
  <si>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</si>
  <si>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</si>
  <si>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</si>
  <si>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</si>
  <si>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</si>
  <si>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</si>
  <si>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</si>
  <si>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</si>
  <si>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</si>
  <si>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</si>
  <si>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</si>
  <si>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</si>
  <si>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</si>
  <si>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</si>
  <si>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</si>
  <si>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</si>
  <si>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</si>
  <si>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</si>
  <si>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</si>
  <si>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</si>
  <si>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</si>
  <si>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</si>
  <si>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</si>
  <si>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</si>
  <si>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</si>
  <si>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</si>
  <si>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</si>
  <si>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</si>
  <si>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</si>
  <si>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</si>
  <si>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</si>
  <si>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</si>
  <si>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</si>
  <si>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</si>
  <si>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</si>
  <si>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</si>
  <si>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</si>
  <si>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</si>
  <si>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</si>
  <si>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</si>
  <si>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</si>
  <si>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</si>
  <si>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</si>
  <si>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</si>
  <si>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</si>
  <si>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</si>
  <si>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</si>
  <si>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</si>
  <si>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</si>
  <si>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</si>
  <si>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</si>
  <si>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</si>
  <si>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</si>
  <si>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</si>
  <si>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</si>
  <si>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</si>
  <si>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</si>
  <si>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</si>
  <si>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</si>
  <si>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</si>
  <si>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</si>
  <si>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</si>
  <si>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</si>
  <si>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</si>
  <si>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</si>
  <si>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</si>
  <si>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</si>
  <si>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</si>
  <si>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</si>
  <si>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</si>
  <si>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</si>
  <si>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</si>
  <si>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</si>
  <si>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</si>
  <si>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</si>
  <si>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</si>
  <si>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</si>
  <si>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</si>
  <si>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</si>
  <si>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</si>
  <si>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</si>
  <si>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</si>
  <si>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</si>
  <si>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</si>
  <si>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</si>
  <si>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</si>
  <si>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</si>
  <si>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</si>
  <si>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</si>
  <si>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</si>
  <si>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</si>
  <si>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</si>
  <si>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</si>
  <si>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</si>
  <si>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</si>
  <si>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</si>
  <si>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</si>
  <si>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</si>
  <si>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</si>
  <si>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</si>
  <si>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</si>
  <si>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</si>
  <si>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</si>
  <si>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</si>
  <si>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</si>
  <si>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</si>
  <si>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</si>
  <si>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</si>
  <si>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</si>
  <si>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</si>
  <si>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</si>
  <si>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</si>
  <si>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</si>
  <si>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</si>
  <si>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</si>
  <si>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</si>
  <si>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</si>
  <si>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</si>
  <si>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</si>
  <si>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</si>
  <si>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</si>
  <si>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</si>
  <si>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</si>
  <si>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</si>
  <si>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</si>
  <si>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</si>
  <si>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</si>
  <si>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</si>
  <si>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</si>
  <si>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</si>
  <si>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</si>
  <si>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</si>
  <si>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</si>
  <si>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</si>
  <si>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</si>
  <si>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</si>
  <si>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</si>
  <si>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</si>
  <si>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</si>
  <si>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</si>
  <si>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</si>
  <si>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</si>
  <si>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</si>
  <si>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</si>
  <si>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</si>
  <si>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</si>
  <si>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</si>
  <si>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</si>
  <si>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</si>
  <si>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</si>
  <si>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</si>
  <si>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</si>
  <si>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</si>
  <si>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</si>
  <si>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</si>
  <si>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</si>
  <si>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</si>
  <si>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</si>
  <si>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</si>
  <si>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</si>
  <si>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</si>
  <si>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</si>
  <si>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</si>
  <si>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</si>
  <si>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</si>
  <si>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</si>
  <si>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</si>
  <si>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</si>
  <si>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</si>
  <si>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</si>
  <si>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</si>
  <si>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</si>
  <si>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</si>
  <si>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</si>
  <si>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</si>
  <si>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</si>
  <si>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</si>
  <si>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</si>
  <si>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</si>
  <si>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</si>
  <si>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</si>
  <si>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</si>
  <si>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</si>
  <si>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</si>
  <si>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</si>
  <si>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</si>
  <si>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</si>
  <si>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</si>
  <si>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</si>
  <si>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</si>
  <si>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</si>
  <si>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</si>
  <si>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</si>
  <si>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</si>
  <si>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</si>
  <si>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</si>
  <si>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</si>
  <si>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</si>
  <si>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</si>
  <si>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</si>
  <si>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</si>
  <si>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</si>
  <si>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</si>
  <si>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</si>
  <si>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</si>
  <si>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</si>
  <si>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</si>
  <si>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</si>
  <si>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</si>
  <si>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</si>
  <si>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</si>
  <si>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</si>
  <si>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</si>
  <si>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</si>
  <si>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</si>
  <si>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</si>
  <si>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</si>
  <si>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</si>
  <si>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</si>
  <si>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</si>
  <si>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</si>
  <si>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</si>
  <si>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</si>
  <si>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</si>
  <si>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</si>
  <si>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</si>
  <si>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</si>
  <si>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</si>
  <si>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</si>
  <si>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</si>
  <si>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</si>
  <si>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</si>
  <si>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</si>
  <si>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</si>
  <si>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</si>
  <si>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</si>
  <si>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</si>
  <si>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</si>
  <si>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</si>
  <si>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</si>
  <si>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</si>
  <si>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</si>
  <si>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</si>
  <si>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</si>
  <si>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</si>
  <si>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</si>
  <si>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</si>
  <si>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</si>
  <si>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</si>
  <si>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</si>
  <si>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</si>
  <si>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</si>
  <si>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</si>
  <si>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</si>
  <si>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</si>
  <si>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</si>
  <si>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</si>
  <si>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</si>
  <si>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</si>
  <si>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</si>
  <si>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</si>
  <si>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</si>
  <si>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</si>
  <si>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</si>
  <si>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</si>
  <si>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</si>
  <si>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</si>
  <si>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</si>
  <si>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</si>
  <si>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</si>
  <si>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</si>
  <si>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</si>
  <si>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</si>
  <si>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</si>
  <si>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</si>
  <si>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</si>
  <si>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</si>
  <si>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</si>
  <si>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</si>
  <si>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</si>
  <si>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</si>
  <si>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</si>
  <si>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</si>
  <si>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</si>
  <si>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</si>
  <si>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</si>
  <si>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</si>
  <si>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</si>
  <si>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</si>
  <si>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</si>
  <si>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</si>
  <si>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</si>
  <si>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</si>
  <si>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</si>
  <si>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</si>
  <si>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</si>
  <si>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</si>
  <si>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</si>
  <si>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</si>
  <si>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</si>
  <si>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</si>
  <si>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</si>
  <si>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</si>
  <si>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</si>
  <si>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</si>
  <si>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</si>
  <si>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</si>
  <si>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</si>
  <si>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</si>
  <si>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</si>
  <si>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</si>
  <si>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</si>
  <si>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</si>
  <si>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</si>
  <si>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</si>
  <si>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</si>
  <si>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</si>
  <si>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</si>
  <si>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</si>
  <si>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</si>
  <si>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</si>
  <si>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</si>
  <si>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</si>
  <si>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</si>
  <si>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</si>
  <si>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</si>
  <si>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</si>
  <si>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</si>
  <si>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</si>
  <si>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</si>
  <si>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</si>
  <si>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</si>
  <si>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</si>
  <si>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</si>
  <si>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</si>
  <si>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</si>
  <si>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</si>
  <si>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</si>
  <si>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</si>
  <si>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</si>
  <si>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</si>
  <si>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</si>
  <si>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</si>
  <si>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</si>
  <si>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</si>
  <si>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</si>
  <si>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</si>
  <si>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</si>
  <si>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</si>
  <si>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</si>
  <si>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</si>
  <si>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</si>
  <si>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</si>
  <si>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</si>
  <si>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</si>
  <si>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</si>
  <si>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</si>
  <si>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</si>
  <si>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</si>
  <si>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</si>
  <si>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</si>
  <si>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</si>
  <si>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</si>
  <si>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</si>
  <si>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</si>
  <si>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</si>
  <si>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</si>
  <si>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</si>
  <si>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</si>
  <si>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</si>
  <si>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</si>
  <si>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</si>
  <si>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</si>
  <si>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</si>
  <si>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</si>
  <si>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</si>
  <si>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</si>
  <si>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</si>
  <si>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</si>
  <si>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</si>
  <si>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</si>
  <si>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</si>
  <si>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</si>
  <si>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</si>
  <si>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</si>
  <si>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</si>
  <si>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</si>
  <si>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</si>
  <si>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</si>
  <si>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</si>
  <si>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</si>
  <si>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</si>
  <si>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</si>
  <si>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</si>
  <si>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</si>
  <si>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</si>
  <si>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</si>
  <si>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</si>
  <si>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</si>
  <si>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</si>
  <si>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</si>
  <si>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</si>
  <si>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</si>
  <si>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</si>
  <si>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</si>
  <si>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</si>
  <si>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</si>
  <si>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</si>
  <si>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</si>
  <si>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</si>
  <si>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</si>
  <si>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</si>
  <si>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</si>
  <si>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</si>
  <si>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</si>
  <si>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</si>
  <si>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</si>
  <si>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</si>
  <si>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</si>
  <si>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</si>
  <si>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</si>
  <si>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</si>
  <si>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</si>
  <si>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</si>
  <si>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</si>
  <si>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</si>
  <si>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</si>
  <si>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</si>
  <si>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</si>
  <si>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</si>
  <si>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</si>
  <si>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</si>
  <si>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</si>
  <si>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</si>
  <si>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</si>
  <si>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</si>
  <si>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</si>
  <si>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</si>
  <si>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</si>
  <si>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</si>
  <si>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</si>
  <si>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</si>
  <si>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</si>
  <si>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</si>
  <si>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</si>
  <si>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</si>
  <si>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</si>
  <si>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</si>
  <si>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</si>
  <si>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</si>
  <si>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</si>
  <si>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</si>
  <si>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</si>
  <si>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</si>
  <si>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</si>
  <si>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</si>
  <si>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</si>
  <si>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</si>
  <si>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</si>
  <si>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</si>
  <si>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</si>
  <si>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</si>
  <si>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</si>
  <si>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</si>
  <si>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</si>
  <si>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</si>
  <si>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</si>
  <si>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</si>
  <si>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</si>
  <si>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</si>
  <si>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</si>
  <si>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</si>
  <si>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</si>
  <si>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</si>
  <si>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</si>
  <si>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</si>
  <si>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</si>
  <si>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</si>
  <si>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</si>
  <si>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</si>
  <si>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</si>
  <si>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</si>
  <si>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</si>
  <si>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</si>
  <si>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</si>
  <si>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</si>
  <si>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</si>
  <si>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</si>
  <si>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</si>
  <si>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</si>
  <si>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</si>
  <si>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</si>
  <si>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</si>
  <si>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</si>
  <si>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</si>
  <si>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</si>
  <si>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</si>
  <si>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</si>
  <si>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</si>
  <si>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</si>
  <si>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</si>
  <si>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</si>
  <si>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</si>
  <si>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</si>
  <si>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</si>
  <si>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</si>
  <si>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</si>
  <si>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</si>
  <si>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</si>
  <si>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</si>
  <si>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</si>
  <si>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</si>
  <si>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</si>
  <si>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</si>
  <si>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</si>
  <si>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</si>
  <si>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</si>
  <si>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</si>
  <si>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</si>
  <si>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</si>
  <si>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</si>
  <si>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</si>
  <si>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</si>
  <si>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</si>
  <si>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</si>
  <si>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</si>
  <si>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</si>
  <si>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</si>
  <si>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</si>
  <si>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</si>
  <si>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</si>
  <si>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</si>
  <si>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</si>
  <si>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</si>
  <si>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</si>
  <si>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</si>
  <si>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</si>
  <si>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</si>
  <si>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</si>
  <si>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</si>
  <si>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</si>
  <si>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</si>
  <si>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</si>
  <si>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</si>
  <si>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</si>
  <si>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</si>
  <si>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</si>
  <si>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</si>
  <si>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</si>
  <si>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</si>
  <si>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</si>
  <si>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</si>
  <si>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</si>
  <si>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</si>
  <si>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</si>
  <si>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</si>
  <si>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</si>
  <si>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</si>
  <si>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</si>
  <si>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</si>
  <si>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</si>
  <si>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</si>
  <si>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</si>
  <si>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</si>
  <si>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</si>
  <si>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</si>
  <si>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</si>
  <si>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</si>
  <si>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</si>
  <si>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</si>
  <si>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</si>
  <si>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</si>
  <si>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</si>
  <si>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</si>
  <si>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</si>
  <si>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</si>
  <si>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</si>
  <si>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</si>
  <si>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</si>
  <si>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</si>
  <si>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</si>
  <si>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</si>
  <si>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</si>
  <si>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</si>
  <si>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</si>
  <si>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</si>
  <si>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</si>
  <si>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</si>
  <si>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</si>
  <si>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</si>
  <si>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</si>
  <si>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</si>
  <si>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</si>
  <si>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</si>
  <si>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</si>
  <si>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</si>
  <si>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</si>
  <si>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</si>
  <si>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</si>
  <si>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</si>
  <si>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</si>
  <si>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</si>
  <si>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</si>
  <si>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</si>
  <si>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</si>
  <si>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</si>
  <si>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</si>
  <si>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</si>
  <si>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</si>
  <si>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</si>
  <si>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</si>
  <si>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</si>
  <si>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</si>
  <si>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</si>
  <si>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</si>
  <si>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</si>
  <si>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</si>
  <si>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</si>
  <si>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</si>
  <si>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</si>
  <si>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</si>
  <si>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</si>
  <si>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</si>
  <si>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</si>
  <si>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</si>
  <si>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</si>
  <si>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</si>
  <si>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</si>
  <si>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</si>
  <si>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</si>
  <si>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</si>
  <si>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</si>
  <si>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</si>
  <si>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</si>
  <si>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</si>
  <si>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</si>
  <si>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</si>
  <si>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</si>
  <si>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</si>
  <si>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</si>
  <si>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</si>
  <si>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</si>
  <si>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</si>
  <si>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</si>
  <si>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</si>
  <si>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</si>
  <si>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</si>
  <si>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</si>
  <si>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</si>
  <si>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</si>
  <si>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</si>
  <si>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</si>
  <si>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</si>
  <si>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</si>
  <si>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</si>
  <si>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</si>
  <si>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</si>
  <si>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</si>
  <si>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</si>
  <si>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</si>
  <si>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</si>
  <si>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</si>
  <si>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</si>
  <si>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</si>
  <si>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</si>
  <si>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</si>
  <si>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</si>
  <si>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</si>
  <si>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</si>
  <si>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</si>
  <si>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</si>
  <si>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</si>
  <si>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</si>
  <si>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</si>
  <si>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</si>
  <si>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</si>
  <si>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</si>
  <si>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</si>
  <si>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</si>
  <si>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</si>
  <si>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</si>
  <si>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</si>
  <si>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</si>
  <si>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</si>
  <si>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</si>
  <si>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</si>
  <si>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</si>
  <si>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</si>
  <si>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</si>
  <si>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</si>
  <si>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</si>
  <si>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</si>
  <si>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</si>
  <si>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</si>
  <si>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</si>
  <si>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</si>
  <si>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</si>
  <si>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</si>
  <si>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</si>
  <si>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</si>
  <si>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</si>
  <si>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</si>
  <si>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</si>
  <si>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</si>
  <si>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</si>
  <si>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</si>
  <si>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</si>
  <si>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</si>
  <si>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</si>
  <si>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</si>
  <si>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</si>
  <si>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</si>
  <si>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</si>
  <si>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</si>
  <si>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</si>
  <si>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</si>
  <si>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</si>
  <si>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</si>
  <si>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</si>
  <si>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</si>
  <si>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</si>
  <si>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</si>
  <si>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</si>
  <si>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</si>
  <si>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</si>
  <si>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</si>
  <si>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</si>
  <si>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</si>
  <si>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</si>
  <si>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</si>
  <si>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</si>
  <si>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</si>
  <si>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</si>
  <si>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</si>
  <si>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</si>
  <si>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</si>
  <si>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</si>
  <si>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</si>
  <si>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</si>
  <si>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</si>
  <si>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</si>
  <si>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</si>
  <si>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</si>
  <si>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</si>
  <si>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</si>
  <si>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</si>
  <si>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</si>
  <si>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</si>
  <si>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</si>
  <si>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</si>
  <si>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</si>
  <si>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</si>
  <si>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</si>
  <si>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</si>
  <si>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</si>
  <si>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</si>
  <si>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</si>
  <si>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</si>
  <si>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</si>
  <si>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</si>
  <si>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</si>
  <si>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</si>
  <si>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</si>
  <si>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</si>
  <si>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</si>
  <si>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</si>
  <si>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</si>
  <si>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</si>
  <si>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</si>
  <si>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</si>
  <si>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</si>
  <si>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</si>
  <si>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</si>
  <si>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</si>
  <si>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</si>
  <si>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</si>
  <si>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</si>
  <si>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</si>
  <si>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</si>
  <si>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</si>
  <si>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</si>
  <si>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</si>
  <si>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</si>
  <si>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</si>
  <si>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</si>
  <si>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</si>
  <si>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</si>
  <si>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</si>
  <si>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</si>
  <si>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</si>
  <si>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</si>
  <si>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</si>
  <si>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</si>
  <si>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</si>
  <si>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</si>
  <si>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</si>
  <si>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</si>
  <si>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</si>
  <si>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</si>
  <si>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</si>
  <si>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</si>
  <si>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</si>
  <si>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</si>
  <si>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</si>
  <si>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</si>
  <si>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</si>
  <si>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</si>
  <si>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</si>
  <si>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</si>
  <si>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</si>
  <si>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</si>
  <si>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</si>
  <si>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</si>
  <si>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</si>
  <si>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</si>
  <si>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</si>
  <si>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</si>
  <si>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</si>
  <si>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</si>
  <si>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</si>
  <si>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</si>
  <si>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</si>
  <si>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</si>
  <si>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</si>
  <si>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</si>
  <si>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</si>
  <si>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</si>
  <si>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</si>
  <si>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</si>
  <si>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</si>
  <si>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</si>
  <si>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</si>
  <si>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</si>
  <si>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</si>
  <si>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</si>
  <si>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</si>
  <si>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</si>
  <si>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</si>
  <si>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</si>
  <si>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</si>
  <si>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</si>
  <si>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</si>
  <si>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</si>
  <si>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</si>
  <si>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</si>
  <si>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</si>
  <si>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</si>
  <si>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</si>
  <si>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</si>
  <si>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</si>
  <si>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</si>
  <si>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</si>
  <si>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</si>
  <si>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</si>
  <si>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</si>
  <si>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</si>
  <si>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</si>
  <si>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</si>
  <si>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</si>
  <si>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</si>
  <si>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</si>
  <si>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</si>
  <si>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</si>
  <si>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</si>
  <si>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</si>
  <si>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</si>
  <si>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</si>
  <si>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</si>
  <si>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</si>
  <si>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</si>
  <si>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</si>
  <si>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</si>
  <si>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</si>
  <si>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</si>
  <si>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</si>
  <si>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</si>
  <si>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</si>
  <si>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</si>
  <si>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</si>
  <si>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</si>
  <si>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</si>
  <si>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</si>
  <si>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</si>
  <si>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</si>
  <si>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</si>
  <si>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</si>
  <si>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</si>
  <si>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</si>
  <si>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</si>
  <si>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</si>
  <si>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</si>
  <si>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</si>
  <si>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</si>
  <si>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</si>
  <si>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</si>
  <si>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</si>
  <si>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</si>
  <si>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</si>
  <si>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</si>
  <si>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</si>
  <si>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</si>
  <si>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</si>
  <si>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</si>
  <si>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</si>
  <si>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</si>
  <si>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</si>
  <si>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</si>
  <si>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</si>
  <si>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</si>
  <si>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</si>
  <si>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</si>
  <si>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</si>
  <si>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</si>
  <si>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</si>
  <si>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</si>
  <si>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</si>
  <si>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</si>
  <si>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</si>
  <si>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</si>
  <si>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</si>
  <si>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</si>
  <si>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</si>
  <si>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</si>
  <si>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</si>
  <si>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</si>
  <si>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</si>
  <si>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</si>
  <si>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</si>
  <si>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</si>
  <si>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</si>
  <si>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</si>
  <si>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</si>
  <si>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</si>
  <si>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</si>
  <si>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</si>
  <si>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</si>
  <si>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</si>
  <si>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</si>
  <si>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</si>
  <si>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</si>
  <si>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</si>
  <si>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</si>
  <si>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</si>
  <si>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</si>
  <si>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</si>
  <si>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</si>
  <si>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</si>
  <si>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</si>
  <si>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</si>
  <si>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</si>
  <si>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</si>
  <si>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</si>
  <si>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</si>
  <si>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</si>
  <si>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</si>
  <si>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</si>
  <si>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</si>
  <si>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</si>
  <si>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</si>
  <si>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</si>
  <si>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</si>
  <si>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</si>
  <si>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</si>
  <si>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</si>
  <si>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</si>
  <si>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</si>
  <si>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</si>
  <si>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</si>
  <si>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</si>
  <si>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</si>
  <si>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</si>
  <si>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</si>
  <si>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</si>
  <si>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</si>
  <si>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</si>
  <si>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</si>
  <si>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</si>
  <si>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</si>
  <si>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</si>
  <si>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</si>
  <si>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</si>
  <si>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</si>
  <si>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</si>
  <si>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</si>
  <si>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</si>
  <si>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</si>
  <si>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</si>
  <si>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</si>
  <si>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</si>
  <si>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</si>
  <si>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</si>
  <si>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</si>
  <si>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</si>
  <si>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</si>
  <si>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</si>
  <si>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</si>
  <si>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</si>
  <si>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</si>
  <si>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</si>
  <si>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</si>
  <si>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</si>
  <si>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</si>
  <si>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</si>
  <si>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</si>
  <si>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</si>
  <si>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</si>
  <si>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</si>
  <si>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</si>
  <si>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</si>
  <si>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</si>
  <si>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</si>
  <si>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</si>
  <si>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</si>
  <si>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</si>
  <si>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</si>
  <si>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</si>
  <si>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</si>
  <si>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</si>
  <si>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</si>
  <si>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</si>
  <si>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</si>
  <si>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</si>
  <si>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</si>
  <si>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</si>
  <si>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</si>
  <si>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</si>
  <si>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</si>
  <si>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</si>
  <si>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</si>
  <si>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</si>
  <si>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</si>
  <si>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</si>
  <si>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</si>
  <si>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</si>
  <si>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</si>
  <si>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</si>
  <si>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</si>
  <si>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</si>
  <si>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</si>
  <si>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</si>
  <si>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</si>
  <si>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</si>
  <si>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</si>
  <si>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</si>
  <si>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</si>
  <si>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</si>
  <si>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</si>
  <si>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</si>
  <si>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</si>
  <si>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</si>
  <si>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</si>
  <si>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</si>
  <si>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</si>
  <si>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</si>
  <si>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</si>
  <si>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</si>
  <si>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</si>
  <si>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</si>
  <si>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</si>
  <si>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</si>
  <si>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</si>
  <si>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</si>
  <si>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</si>
  <si>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</si>
  <si>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</si>
  <si>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</si>
  <si>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</si>
  <si>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</si>
  <si>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</si>
  <si>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</si>
  <si>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</si>
  <si>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</si>
  <si>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</si>
  <si>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</si>
  <si>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</si>
  <si>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</si>
  <si>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</si>
  <si>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</si>
  <si>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</si>
  <si>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</si>
  <si>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</si>
  <si>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</si>
  <si>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</si>
  <si>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</si>
  <si>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</si>
  <si>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</si>
  <si>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</si>
  <si>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</si>
  <si>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</si>
  <si>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</si>
  <si>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</si>
  <si>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</si>
  <si>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</si>
  <si>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</si>
  <si>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</si>
  <si>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</si>
  <si>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</si>
  <si>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</si>
  <si>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</si>
  <si>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</si>
  <si>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</si>
  <si>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</si>
  <si>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</si>
  <si>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</si>
  <si>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</si>
  <si>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</si>
  <si>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</si>
  <si>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</si>
  <si>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</si>
  <si>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</si>
  <si>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</si>
  <si>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</si>
  <si>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</si>
  <si>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</si>
  <si>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</si>
  <si>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</si>
  <si>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</si>
  <si>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</si>
  <si>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</si>
  <si>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</si>
  <si>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</si>
  <si>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</si>
  <si>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</si>
  <si>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</si>
  <si>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</si>
  <si>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</si>
  <si>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</si>
  <si>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</si>
  <si>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</si>
  <si>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</si>
  <si>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</si>
  <si>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</si>
  <si>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</si>
  <si>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</si>
  <si>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</si>
  <si>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</si>
  <si>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</si>
  <si>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</si>
  <si>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</si>
  <si>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</si>
  <si>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</si>
  <si>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</si>
  <si>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</si>
  <si>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</si>
  <si>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</si>
  <si>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</si>
  <si>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</si>
  <si>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</si>
  <si>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</si>
  <si>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</si>
  <si>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</si>
  <si>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</si>
  <si>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</si>
  <si>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</si>
  <si>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</si>
  <si>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</si>
  <si>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</si>
  <si>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</si>
  <si>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</si>
  <si>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</si>
  <si>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</si>
  <si>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</si>
  <si>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</si>
  <si>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</si>
  <si>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</si>
  <si>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</si>
  <si>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</si>
  <si>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</si>
  <si>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</si>
  <si>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</si>
  <si>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</si>
  <si>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</si>
  <si>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</si>
  <si>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</si>
  <si>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</si>
  <si>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</si>
  <si>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</si>
  <si>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</si>
  <si>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</si>
  <si>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</si>
  <si>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</si>
  <si>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</si>
  <si>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</si>
  <si>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</si>
  <si>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</si>
  <si>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</si>
  <si>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</si>
  <si>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</si>
  <si>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</si>
  <si>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</si>
  <si>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</si>
  <si>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</si>
  <si>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</si>
  <si>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</si>
  <si>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</si>
  <si>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</si>
  <si>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</si>
  <si>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</si>
  <si>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</si>
  <si>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</si>
  <si>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</si>
  <si>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</si>
  <si>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</si>
  <si>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</si>
  <si>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</si>
  <si>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</si>
  <si>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</si>
  <si>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</si>
  <si>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</si>
  <si>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</si>
  <si>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</si>
  <si>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</si>
  <si>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</si>
  <si>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</si>
  <si>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</si>
  <si>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</si>
  <si>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</si>
  <si>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</si>
  <si>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</si>
  <si>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</si>
  <si>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</si>
  <si>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</si>
  <si>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</si>
  <si>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</si>
  <si>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</si>
  <si>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</si>
  <si>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</si>
  <si>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</si>
  <si>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</si>
  <si>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</si>
  <si>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</si>
  <si>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</si>
  <si>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</si>
  <si>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</si>
  <si>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</si>
  <si>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</si>
  <si>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</si>
  <si>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</si>
  <si>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</si>
  <si>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</si>
  <si>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</si>
  <si>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</si>
  <si>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</si>
  <si>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</si>
  <si>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</si>
  <si>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</si>
  <si>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</si>
  <si>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</si>
  <si>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</si>
  <si>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</si>
  <si>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</si>
  <si>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</si>
  <si>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</si>
  <si>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</si>
  <si>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</si>
  <si>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</si>
  <si>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</si>
  <si>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</si>
  <si>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</si>
  <si>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</si>
  <si>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</si>
  <si>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</si>
  <si>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</si>
  <si>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</si>
  <si>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</si>
  <si>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</si>
  <si>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</si>
  <si>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</si>
  <si>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</si>
  <si>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</si>
  <si>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</si>
  <si>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</si>
  <si>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</si>
  <si>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</si>
  <si>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</si>
  <si>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</si>
  <si>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</si>
  <si>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</si>
  <si>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</si>
  <si>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</si>
  <si>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</si>
  <si>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</si>
  <si>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</si>
  <si>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</si>
  <si>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</si>
  <si>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</si>
  <si>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</si>
  <si>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</si>
  <si>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</si>
  <si>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</si>
  <si>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</si>
  <si>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</si>
  <si>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</si>
  <si>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</si>
  <si>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</si>
  <si>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</si>
  <si>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</si>
  <si>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</si>
  <si>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</si>
  <si>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</si>
  <si>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</si>
  <si>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</si>
  <si>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</si>
  <si>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</si>
  <si>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</si>
  <si>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</si>
  <si>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</si>
  <si>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</si>
  <si>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</si>
  <si>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</si>
  <si>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</si>
  <si>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</si>
  <si>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</si>
  <si>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</si>
  <si>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</si>
  <si>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</si>
  <si>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</si>
  <si>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</si>
  <si>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</si>
  <si>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</si>
  <si>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</si>
  <si>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</si>
  <si>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</si>
  <si>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</si>
  <si>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</si>
  <si>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</si>
  <si>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</si>
  <si>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</si>
  <si>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</si>
  <si>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</si>
  <si>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</si>
  <si>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</si>
  <si>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</si>
  <si>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</si>
  <si>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</si>
  <si>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</si>
  <si>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</si>
  <si>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</si>
  <si>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</si>
  <si>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</si>
  <si>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</si>
  <si>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</si>
  <si>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</si>
  <si>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</si>
  <si>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</si>
  <si>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</si>
  <si>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</si>
  <si>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</si>
  <si>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</si>
  <si>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</si>
  <si>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</si>
  <si>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</si>
  <si>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</si>
  <si>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</si>
  <si>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</si>
  <si>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</si>
  <si>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</si>
  <si>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</si>
  <si>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</si>
  <si>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</si>
  <si>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</si>
  <si>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</si>
  <si>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</si>
  <si>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</si>
  <si>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</si>
  <si>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</si>
  <si>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</si>
  <si>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</si>
  <si>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</si>
  <si>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</si>
  <si>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</si>
  <si>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</si>
  <si>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</si>
  <si>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</si>
  <si>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</si>
  <si>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</si>
  <si>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</si>
  <si>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</si>
  <si>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</si>
  <si>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</si>
  <si>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</si>
  <si>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</si>
  <si>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</si>
  <si>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</si>
  <si>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</si>
  <si>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</si>
  <si>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</si>
  <si>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</si>
  <si>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</si>
  <si>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</si>
  <si>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</si>
  <si>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</si>
  <si>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</si>
  <si>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</si>
  <si>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</si>
  <si>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</si>
  <si>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</si>
  <si>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</si>
  <si>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</si>
  <si>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</si>
  <si>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</si>
  <si>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</si>
  <si>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</si>
  <si>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</si>
  <si>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</si>
  <si>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</si>
  <si>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</si>
  <si>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</si>
  <si>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</si>
  <si>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</si>
  <si>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</si>
  <si>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</si>
  <si>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</si>
  <si>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</si>
  <si>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</si>
  <si>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</si>
  <si>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</si>
  <si>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</si>
  <si>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</si>
  <si>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</si>
  <si>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</si>
  <si>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</si>
  <si>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</si>
  <si>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</si>
  <si>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</si>
  <si>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</si>
  <si>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</si>
  <si>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</si>
  <si>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</si>
  <si>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</si>
  <si>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</si>
  <si>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</si>
  <si>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</si>
  <si>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</si>
  <si>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</si>
  <si>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</si>
  <si>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</si>
  <si>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</si>
  <si>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</si>
  <si>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</si>
  <si>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</si>
  <si>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</si>
  <si>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</si>
  <si>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</si>
  <si>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</si>
  <si>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</si>
  <si>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</si>
  <si>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</si>
  <si>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</si>
  <si>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</si>
  <si>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</si>
  <si>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</si>
  <si>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</si>
  <si>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</si>
  <si>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</si>
  <si>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</si>
  <si>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</si>
  <si>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</si>
  <si>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</si>
  <si>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</si>
  <si>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</si>
  <si>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</si>
  <si>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</si>
  <si>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</si>
  <si>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</si>
  <si>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</si>
  <si>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</si>
  <si>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</si>
  <si>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</si>
  <si>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</si>
  <si>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</si>
  <si>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</si>
  <si>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</si>
  <si>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</si>
  <si>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</si>
  <si>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</si>
  <si>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</si>
  <si>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</si>
  <si>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</si>
  <si>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</si>
  <si>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</si>
  <si>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</si>
  <si>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</si>
  <si>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</si>
  <si>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</si>
  <si>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</si>
  <si>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</si>
  <si>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</si>
  <si>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</si>
  <si>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</si>
  <si>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</si>
  <si>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</si>
  <si>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</si>
  <si>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</si>
  <si>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</si>
  <si>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</si>
  <si>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</si>
  <si>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</si>
  <si>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</si>
  <si>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</si>
  <si>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</si>
  <si>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</si>
  <si>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</si>
  <si>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</si>
  <si>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</si>
  <si>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</si>
  <si>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</si>
  <si>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</si>
  <si>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</si>
  <si>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</si>
  <si>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</si>
  <si>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</si>
  <si>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</si>
  <si>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</si>
  <si>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</si>
  <si>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</si>
  <si>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</si>
  <si>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</si>
  <si>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</si>
  <si>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</si>
  <si>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</si>
  <si>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</si>
  <si>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</si>
  <si>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</si>
  <si>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</si>
  <si>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</si>
  <si>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</si>
  <si>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</si>
  <si>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</si>
  <si>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</si>
  <si>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</si>
  <si>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</si>
  <si>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</si>
  <si>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</si>
  <si>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</si>
  <si>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</si>
  <si>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</si>
  <si>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</si>
  <si>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</si>
  <si>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</si>
  <si>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</si>
  <si>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</si>
  <si>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</si>
  <si>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</si>
  <si>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</si>
  <si>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</si>
  <si>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</si>
  <si>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</si>
  <si>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</si>
  <si>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</si>
  <si>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</si>
  <si>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</si>
  <si>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</si>
  <si>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</si>
  <si>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</si>
  <si>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</si>
  <si>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</si>
  <si>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</si>
  <si>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</si>
  <si>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</si>
  <si>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</si>
  <si>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</si>
  <si>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</si>
  <si>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</si>
  <si>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</si>
  <si>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</si>
  <si>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</si>
  <si>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</si>
  <si>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</si>
  <si>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</si>
  <si>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</si>
  <si>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</si>
  <si>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</si>
  <si>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</si>
  <si>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</si>
  <si>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</si>
  <si>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</si>
  <si>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</si>
  <si>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</si>
  <si>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</si>
  <si>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</si>
  <si>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</si>
  <si>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</si>
  <si>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</si>
  <si>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</si>
  <si>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</si>
  <si>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</si>
  <si>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</si>
  <si>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</si>
  <si>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</si>
  <si>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</si>
  <si>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</si>
  <si>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</si>
  <si>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</si>
  <si>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</si>
  <si>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</si>
  <si>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</si>
  <si>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</si>
  <si>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</si>
  <si>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</si>
  <si>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</si>
  <si>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</si>
  <si>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</si>
  <si>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</si>
  <si>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</si>
  <si>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</si>
  <si>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</si>
  <si>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</si>
  <si>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</si>
  <si>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</si>
  <si>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</si>
  <si>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</si>
  <si>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</si>
  <si>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</si>
  <si>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</si>
  <si>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</si>
  <si>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</si>
  <si>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</si>
  <si>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</si>
  <si>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</si>
  <si>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</si>
  <si>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</si>
  <si>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</si>
  <si>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</si>
  <si>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</si>
  <si>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</si>
  <si>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</si>
  <si>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</si>
  <si>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</si>
  <si>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</si>
  <si>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</si>
  <si>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</si>
  <si>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</si>
  <si>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</si>
  <si>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</si>
  <si>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</si>
  <si>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</si>
  <si>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</si>
  <si>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</si>
  <si>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</si>
  <si>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</si>
  <si>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</si>
  <si>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</si>
  <si>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</si>
  <si>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</si>
  <si>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</si>
  <si>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</si>
  <si>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</si>
  <si>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</si>
  <si>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</si>
  <si>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</si>
  <si>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</si>
  <si>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</si>
  <si>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</si>
  <si>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</si>
  <si>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</si>
  <si>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</si>
  <si>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</si>
  <si>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</si>
  <si>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</si>
  <si>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</si>
  <si>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</si>
  <si>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</si>
  <si>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</si>
  <si>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</si>
  <si>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</si>
  <si>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</si>
  <si>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</si>
  <si>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</si>
  <si>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</si>
  <si>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</si>
  <si>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</si>
  <si>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</si>
  <si>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</si>
  <si>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</si>
  <si>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</si>
  <si>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</si>
  <si>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</si>
  <si>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</si>
  <si>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</si>
  <si>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</si>
  <si>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</si>
  <si>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</si>
  <si>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</si>
  <si>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</si>
  <si>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</si>
  <si>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</si>
  <si>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</si>
  <si>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</si>
  <si>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</si>
  <si>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</si>
  <si>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</si>
  <si>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</si>
  <si>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</si>
  <si>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</si>
  <si>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</si>
  <si>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</si>
  <si>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</si>
  <si>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</si>
  <si>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</si>
  <si>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</si>
  <si>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</si>
  <si>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</si>
  <si>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</si>
  <si>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</si>
  <si>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</si>
  <si>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</si>
  <si>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</si>
  <si>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</si>
  <si>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</si>
  <si>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</si>
  <si>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</si>
  <si>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</si>
  <si>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</si>
  <si>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</si>
  <si>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</si>
  <si>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</si>
  <si>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</si>
  <si>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</si>
  <si>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</si>
  <si>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</si>
  <si>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</si>
  <si>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</si>
  <si>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</si>
  <si>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</si>
  <si>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</si>
  <si>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</si>
  <si>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</si>
  <si>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</si>
  <si>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</si>
  <si>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</si>
  <si>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</si>
  <si>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</si>
  <si>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</si>
  <si>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</si>
  <si>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</si>
  <si>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</si>
  <si>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</si>
  <si>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</si>
  <si>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</si>
  <si>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</si>
  <si>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</si>
  <si>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</si>
  <si>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</si>
  <si>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</si>
  <si>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</si>
  <si>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</si>
  <si>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</si>
  <si>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</si>
  <si>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</si>
  <si>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</si>
  <si>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</si>
  <si>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</si>
  <si>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</si>
  <si>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</si>
  <si>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</si>
  <si>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</si>
  <si>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</si>
  <si>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</si>
  <si>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</si>
  <si>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</si>
  <si>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</si>
  <si>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</si>
  <si>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</si>
  <si>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</si>
  <si>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</si>
  <si>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</si>
  <si>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</si>
  <si>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</si>
  <si>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</si>
  <si>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</si>
  <si>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</si>
  <si>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</si>
  <si>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</si>
  <si>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</si>
  <si>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</si>
  <si>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</si>
  <si>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</si>
  <si>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</si>
  <si>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</si>
  <si>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</si>
  <si>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</si>
  <si>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</si>
  <si>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</si>
  <si>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</si>
  <si>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</si>
  <si>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</si>
  <si>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</si>
  <si>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</si>
  <si>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</si>
  <si>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</si>
  <si>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</si>
  <si>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</si>
  <si>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</si>
  <si>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</si>
  <si>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</si>
  <si>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</si>
  <si>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</si>
  <si>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</si>
  <si>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</si>
  <si>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</si>
  <si>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</si>
  <si>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</si>
  <si>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</si>
  <si>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</si>
  <si>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</si>
  <si>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</si>
  <si>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</si>
  <si>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</si>
  <si>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</si>
  <si>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</si>
  <si>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</si>
  <si>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</si>
  <si>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</si>
  <si>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</si>
  <si>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</si>
  <si>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</si>
  <si>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</si>
  <si>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</si>
  <si>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</si>
  <si>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</si>
  <si>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</si>
  <si>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</si>
  <si>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</si>
  <si>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</si>
  <si>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</si>
  <si>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</si>
  <si>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</si>
  <si>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</si>
  <si>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</si>
  <si>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</si>
  <si>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</si>
  <si>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</si>
  <si>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</si>
  <si>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</si>
  <si>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</si>
  <si>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</si>
  <si>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</si>
  <si>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</si>
  <si>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</si>
  <si>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</si>
  <si>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</si>
  <si>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</si>
  <si>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</si>
  <si>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</si>
  <si>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</si>
  <si>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</si>
  <si>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</si>
  <si>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</si>
  <si>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</si>
  <si>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</si>
  <si>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</si>
  <si>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</si>
  <si>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</si>
  <si>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</si>
  <si>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</si>
  <si>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</si>
  <si>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</si>
  <si>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</si>
  <si>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</si>
  <si>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</si>
  <si>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</si>
  <si>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</si>
  <si>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</si>
  <si>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</si>
  <si>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</si>
  <si>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</si>
  <si>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</si>
  <si>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</si>
  <si>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</si>
  <si>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</si>
  <si>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</si>
  <si>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</si>
  <si>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</si>
  <si>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</si>
  <si>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</si>
  <si>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</si>
  <si>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</si>
  <si>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</si>
  <si>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</si>
  <si>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</si>
  <si>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</si>
  <si>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</si>
  <si>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</si>
  <si>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</si>
  <si>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</si>
  <si>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</si>
  <si>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</si>
  <si>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</si>
  <si>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</si>
  <si>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</si>
  <si>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</si>
  <si>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</si>
  <si>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</si>
  <si>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</si>
  <si>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</si>
  <si>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</si>
  <si>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</si>
  <si>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</si>
  <si>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</si>
  <si>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</si>
  <si>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</si>
  <si>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</si>
  <si>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</si>
  <si>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</si>
  <si>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</si>
  <si>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</si>
  <si>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</si>
  <si>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</si>
  <si>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</si>
  <si>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</si>
  <si>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</si>
  <si>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</si>
  <si>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</si>
  <si>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</si>
  <si>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</si>
  <si>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</si>
  <si>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</si>
  <si>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</si>
  <si>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</si>
  <si>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</si>
  <si>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</si>
  <si>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</si>
  <si>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</si>
  <si>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</si>
  <si>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</si>
  <si>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</si>
  <si>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</si>
  <si>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</si>
  <si>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</si>
  <si>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</si>
  <si>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</si>
  <si>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</si>
  <si>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</si>
  <si>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</si>
  <si>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</si>
  <si>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</si>
  <si>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</si>
  <si>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</si>
  <si>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</si>
  <si>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</si>
  <si>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</si>
  <si>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</si>
  <si>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</si>
  <si>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</si>
  <si>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</si>
  <si>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</si>
  <si>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</si>
  <si>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</si>
  <si>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</si>
  <si>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</si>
  <si>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</si>
  <si>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</si>
  <si>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</si>
  <si>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</si>
  <si>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</si>
  <si>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</si>
  <si>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</si>
  <si>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</si>
  <si>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</si>
  <si>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</si>
  <si>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</si>
  <si>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</si>
  <si>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</si>
  <si>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</si>
  <si>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</si>
  <si>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</si>
  <si>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</si>
  <si>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</si>
  <si>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</si>
  <si>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</si>
  <si>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</si>
  <si>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</si>
  <si>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</si>
  <si>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</si>
  <si>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</si>
  <si>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</si>
  <si>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</si>
  <si>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</si>
  <si>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</si>
  <si>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</si>
  <si>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</si>
  <si>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</si>
  <si>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</si>
  <si>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</si>
  <si>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</si>
  <si>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</si>
  <si>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</si>
  <si>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</si>
  <si>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</si>
  <si>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</si>
  <si>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</si>
  <si>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</si>
  <si>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</si>
  <si>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</si>
  <si>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</si>
  <si>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</si>
  <si>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</si>
  <si>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</si>
  <si>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</si>
  <si>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</si>
  <si>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</si>
  <si>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</si>
  <si>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</si>
  <si>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</si>
  <si>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</si>
  <si>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</si>
  <si>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</si>
  <si>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</si>
  <si>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</si>
  <si>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</si>
  <si>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</si>
  <si>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</si>
  <si>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</si>
  <si>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</si>
  <si>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</si>
  <si>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</si>
  <si>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</si>
  <si>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</si>
  <si>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</si>
  <si>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</si>
  <si>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</si>
  <si>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</si>
  <si>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</si>
  <si>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</si>
  <si>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</si>
  <si>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</si>
  <si>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</si>
  <si>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</si>
  <si>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</si>
  <si>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</si>
  <si>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</si>
  <si>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</si>
  <si>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</si>
  <si>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</si>
  <si>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</si>
  <si>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</si>
  <si>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</si>
  <si>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</si>
  <si>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</si>
  <si>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</si>
  <si>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</si>
  <si>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</si>
  <si>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</si>
  <si>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</si>
  <si>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</si>
  <si>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</si>
  <si>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</si>
  <si>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</si>
  <si>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</si>
  <si>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</si>
  <si>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</si>
  <si>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</si>
  <si>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</si>
  <si>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</si>
  <si>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</si>
  <si>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</si>
  <si>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</si>
  <si>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</si>
  <si>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</si>
  <si>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</si>
  <si>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</si>
  <si>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</si>
  <si>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</si>
  <si>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</si>
  <si>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</si>
  <si>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</si>
  <si>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</si>
  <si>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</si>
  <si>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</si>
  <si>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</si>
  <si>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</si>
  <si>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</si>
  <si>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</si>
  <si>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</si>
  <si>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</si>
  <si>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</si>
  <si>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</si>
  <si>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</si>
  <si>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</si>
  <si>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</si>
  <si>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</si>
  <si>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</si>
  <si>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</si>
  <si>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</si>
  <si>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</si>
  <si>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</si>
  <si>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</si>
  <si>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</si>
  <si>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</si>
  <si>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</si>
  <si>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</si>
  <si>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</si>
  <si>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</si>
  <si>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</si>
  <si>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</si>
  <si>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</si>
  <si>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</si>
  <si>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</si>
  <si>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</si>
  <si>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</si>
  <si>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</si>
  <si>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</si>
  <si>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</si>
  <si>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</si>
  <si>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</si>
  <si>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</si>
  <si>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</si>
  <si>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</si>
  <si>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</si>
  <si>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</si>
  <si>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</si>
  <si>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</si>
  <si>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</si>
  <si>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</si>
  <si>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</si>
  <si>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</si>
  <si>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</si>
  <si>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</si>
  <si>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</si>
  <si>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</si>
  <si>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</si>
  <si>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</si>
  <si>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</si>
  <si>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</si>
  <si>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</si>
  <si>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</si>
  <si>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</si>
  <si>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</si>
  <si>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</si>
  <si>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</si>
  <si>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</si>
  <si>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</si>
  <si>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</si>
  <si>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</si>
  <si>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</si>
  <si>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</si>
  <si>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</si>
  <si>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</si>
  <si>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</si>
  <si>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</si>
  <si>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</si>
  <si>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</si>
  <si>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</si>
  <si>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</si>
  <si>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</si>
  <si>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</si>
  <si>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</si>
  <si>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</si>
  <si>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</si>
  <si>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</si>
  <si>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</si>
  <si>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</si>
  <si>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</si>
  <si>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</si>
  <si>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</si>
  <si>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</si>
  <si>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</si>
  <si>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</si>
  <si>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</si>
  <si>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</si>
  <si>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</si>
  <si>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</si>
  <si>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</si>
  <si>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</si>
  <si>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</si>
  <si>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</si>
  <si>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</si>
  <si>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</si>
  <si>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</si>
  <si>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</si>
  <si>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</si>
  <si>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</si>
  <si>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</si>
  <si>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</si>
  <si>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</si>
  <si>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</si>
  <si>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</si>
  <si>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</si>
  <si>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</si>
  <si>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</si>
  <si>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</si>
  <si>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</si>
  <si>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</si>
  <si>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</si>
  <si>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</si>
  <si>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</si>
  <si>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</si>
  <si>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</si>
  <si>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</si>
  <si>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</si>
  <si>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</si>
  <si>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</si>
  <si>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</si>
  <si>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</si>
  <si>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</si>
  <si>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</si>
  <si>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</si>
  <si>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</si>
  <si>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</si>
  <si>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</si>
  <si>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</si>
  <si>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</si>
  <si>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</si>
  <si>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</si>
  <si>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</si>
  <si>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</si>
  <si>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</si>
  <si>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</si>
  <si>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</si>
  <si>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</si>
  <si>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</si>
  <si>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</si>
  <si>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</si>
  <si>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</si>
  <si>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</si>
  <si>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</si>
  <si>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</si>
  <si>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</si>
  <si>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</si>
  <si>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</si>
  <si>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</si>
  <si>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</si>
  <si>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</si>
  <si>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</si>
  <si>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</si>
  <si>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</si>
  <si>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</si>
  <si>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</si>
  <si>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</si>
  <si>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</si>
  <si>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</si>
  <si>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</si>
  <si>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</si>
  <si>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</si>
  <si>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</si>
  <si>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</si>
  <si>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</si>
  <si>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</si>
  <si>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</si>
  <si>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</si>
  <si>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</si>
  <si>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</si>
  <si>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</si>
  <si>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</si>
  <si>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</si>
  <si>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</si>
  <si>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</si>
  <si>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</si>
  <si>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</si>
  <si>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</si>
  <si>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</si>
  <si>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</si>
  <si>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</si>
  <si>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</si>
  <si>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</si>
  <si>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</si>
  <si>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</si>
  <si>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</si>
  <si>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</si>
  <si>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</si>
  <si>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</si>
  <si>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</si>
  <si>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</si>
  <si>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</si>
  <si>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</si>
  <si>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</si>
  <si>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</si>
  <si>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</si>
  <si>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</si>
  <si>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</si>
  <si>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</si>
  <si>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</si>
  <si>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</si>
  <si>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</si>
  <si>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</si>
  <si>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</si>
  <si>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</si>
  <si>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</si>
  <si>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</si>
  <si>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</si>
  <si>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</si>
  <si>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</si>
  <si>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</si>
  <si>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</si>
  <si>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</si>
  <si>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</si>
  <si>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</si>
  <si>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</si>
  <si>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</si>
  <si>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</si>
  <si>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</si>
  <si>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</si>
  <si>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</si>
  <si>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</si>
  <si>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</si>
  <si>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</si>
  <si>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</si>
  <si>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</si>
  <si>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</si>
  <si>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</si>
  <si>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</si>
  <si>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</si>
  <si>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</si>
  <si>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</si>
  <si>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</si>
  <si>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</si>
  <si>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</si>
  <si>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</si>
  <si>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</si>
  <si>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</si>
  <si>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</si>
  <si>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</si>
  <si>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</si>
  <si>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</si>
  <si>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</si>
  <si>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</si>
  <si>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</si>
  <si>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</si>
  <si>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</si>
  <si>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</si>
  <si>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</si>
  <si>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</si>
  <si>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</si>
  <si>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</si>
  <si>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</si>
  <si>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</si>
  <si>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</si>
  <si>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</si>
  <si>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</si>
  <si>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</si>
  <si>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</si>
  <si>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</si>
  <si>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</si>
  <si>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</si>
  <si>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</si>
  <si>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</si>
  <si>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</si>
  <si>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</si>
  <si>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</si>
  <si>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</si>
  <si>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</si>
  <si>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</si>
  <si>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</si>
  <si>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</si>
  <si>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</si>
  <si>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</si>
  <si>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</si>
  <si>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</si>
  <si>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</si>
  <si>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</si>
  <si>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</si>
  <si>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</si>
  <si>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</si>
  <si>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</si>
  <si>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</si>
  <si>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</si>
  <si>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</si>
  <si>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</si>
  <si>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</si>
  <si>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</si>
  <si>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</si>
  <si>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</si>
  <si>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</si>
  <si>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</si>
  <si>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</si>
  <si>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</si>
  <si>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</si>
  <si>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</si>
  <si>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</si>
  <si>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</si>
  <si>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</si>
  <si>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</si>
  <si>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</si>
  <si>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</si>
  <si>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</si>
  <si>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</si>
  <si>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</si>
  <si>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</si>
  <si>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</si>
  <si>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</si>
  <si>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</si>
  <si>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</si>
  <si>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</si>
  <si>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</si>
  <si>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</si>
  <si>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</si>
  <si>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</si>
  <si>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</si>
  <si>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</si>
  <si>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</si>
  <si>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</si>
  <si>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</si>
  <si>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</si>
  <si>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</si>
  <si>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</si>
  <si>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</si>
  <si>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</si>
  <si>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</si>
  <si>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</si>
  <si>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</si>
  <si>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</si>
  <si>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</si>
  <si>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</si>
  <si>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</si>
  <si>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</si>
  <si>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</si>
  <si>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</si>
  <si>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</si>
  <si>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</si>
  <si>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</si>
  <si>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</si>
  <si>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</si>
  <si>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</si>
  <si>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</si>
  <si>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</si>
  <si>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</si>
  <si>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</si>
  <si>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</si>
  <si>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</si>
  <si>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</si>
  <si>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</si>
  <si>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</si>
  <si>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</si>
  <si>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</si>
  <si>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</si>
  <si>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</si>
  <si>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</si>
  <si>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</si>
  <si>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</si>
  <si>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</si>
  <si>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</si>
  <si>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</si>
  <si>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</si>
  <si>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</si>
  <si>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</si>
  <si>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</si>
  <si>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</si>
  <si>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</si>
  <si>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</si>
  <si>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</si>
  <si>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</si>
  <si>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</si>
  <si>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</si>
  <si>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</si>
  <si>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</si>
  <si>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</si>
  <si>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</si>
  <si>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</si>
  <si>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</si>
  <si>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</si>
  <si>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</si>
  <si>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</si>
  <si>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</si>
  <si>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</si>
  <si>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</si>
  <si>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</si>
  <si>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</si>
  <si>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</si>
  <si>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</si>
  <si>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</si>
  <si>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</si>
  <si>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</si>
  <si>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</si>
  <si>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</si>
  <si>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</si>
  <si>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</si>
  <si>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</si>
  <si>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</si>
  <si>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</si>
  <si>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</si>
  <si>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</si>
  <si>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</si>
  <si>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</si>
  <si>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</si>
  <si>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</si>
  <si>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</si>
  <si>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</si>
  <si>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</si>
  <si>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</si>
  <si>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</si>
  <si>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</si>
  <si>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</si>
  <si>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</si>
  <si>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</si>
  <si>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</si>
  <si>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</si>
  <si>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</si>
  <si>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</si>
  <si>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</si>
  <si>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</si>
  <si>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</si>
  <si>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</si>
  <si>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</si>
  <si>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</si>
  <si>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</si>
  <si>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</si>
  <si>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</si>
  <si>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</si>
  <si>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</si>
  <si>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</si>
  <si>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</si>
  <si>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</si>
  <si>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</si>
  <si>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</si>
  <si>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</si>
  <si>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</si>
  <si>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</si>
  <si>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</si>
  <si>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</si>
  <si>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</si>
  <si>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</si>
  <si>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</si>
  <si>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</si>
  <si>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</si>
  <si>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</si>
  <si>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</si>
  <si>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</si>
  <si>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</si>
  <si>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</si>
  <si>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</si>
  <si>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</si>
  <si>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</si>
  <si>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</si>
  <si>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</si>
  <si>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</si>
  <si>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</si>
  <si>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</si>
  <si>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</si>
  <si>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</si>
  <si>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</si>
  <si>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</si>
  <si>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</si>
  <si>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</si>
  <si>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</si>
  <si>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</si>
  <si>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</si>
  <si>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</si>
  <si>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</si>
  <si>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</si>
  <si>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</si>
  <si>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</si>
  <si>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</si>
  <si>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</si>
  <si>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</si>
  <si>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</si>
  <si>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</si>
  <si>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</si>
  <si>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</si>
  <si>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</si>
  <si>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</si>
  <si>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</si>
  <si>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</si>
  <si>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</si>
  <si>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</si>
  <si>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</si>
  <si>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</si>
  <si>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</si>
  <si>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</si>
  <si>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</si>
  <si>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</si>
  <si>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</si>
  <si>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</si>
  <si>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</si>
  <si>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</si>
  <si>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</si>
  <si>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</si>
  <si>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</si>
  <si>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</si>
  <si>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</si>
  <si>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</si>
  <si>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</si>
  <si>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</si>
  <si>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</si>
  <si>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</si>
  <si>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</si>
  <si>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</si>
  <si>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</si>
  <si>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</si>
  <si>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</si>
  <si>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</si>
  <si>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</si>
  <si>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</si>
  <si>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</si>
  <si>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</si>
  <si>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</si>
  <si>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</si>
  <si>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</si>
  <si>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</si>
  <si>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</si>
  <si>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</si>
  <si>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</si>
  <si>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</si>
  <si>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</si>
  <si>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</si>
  <si>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</si>
  <si>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</si>
  <si>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</si>
  <si>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</si>
  <si>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</si>
  <si>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</si>
  <si>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</si>
  <si>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</si>
  <si>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</si>
  <si>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</si>
  <si>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</si>
  <si>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</si>
  <si>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</si>
  <si>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</si>
  <si>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</si>
  <si>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</si>
  <si>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</si>
  <si>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</si>
  <si>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</si>
  <si>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</si>
  <si>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</si>
  <si>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</si>
  <si>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</si>
  <si>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</si>
  <si>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</si>
  <si>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</si>
  <si>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</si>
  <si>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</si>
  <si>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</si>
  <si>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</si>
  <si>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</si>
  <si>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</si>
  <si>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</si>
  <si>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</si>
  <si>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</si>
  <si>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</si>
  <si>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</si>
  <si>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</si>
  <si>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</si>
  <si>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</si>
  <si>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</si>
  <si>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</si>
  <si>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</si>
  <si>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</si>
  <si>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</si>
  <si>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</si>
  <si>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</si>
  <si>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</si>
  <si>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</si>
  <si>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</si>
  <si>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</si>
  <si>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</si>
  <si>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</si>
  <si>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</si>
  <si>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</si>
  <si>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</si>
  <si>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</si>
  <si>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</si>
  <si>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</si>
  <si>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</si>
  <si>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</si>
  <si>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</si>
  <si>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</si>
  <si>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</si>
  <si>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</si>
  <si>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</si>
  <si>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</si>
  <si>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</si>
  <si>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</si>
  <si>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</si>
  <si>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</si>
  <si>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</si>
  <si>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</si>
  <si>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</si>
  <si>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</si>
  <si>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</si>
  <si>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</si>
  <si>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</si>
  <si>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</si>
  <si>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</si>
  <si>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</si>
  <si>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</si>
  <si>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</si>
  <si>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</si>
  <si>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</si>
  <si>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</si>
  <si>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</si>
  <si>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</si>
  <si>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</si>
  <si>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</si>
  <si>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</si>
  <si>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</si>
  <si>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</si>
  <si>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</si>
  <si>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</si>
  <si>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</si>
  <si>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</si>
  <si>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</si>
  <si>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</si>
  <si>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</si>
  <si>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</si>
  <si>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</si>
  <si>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</si>
  <si>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</si>
  <si>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</si>
  <si>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</si>
  <si>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</si>
  <si>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</si>
  <si>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</si>
  <si>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</si>
  <si>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</si>
  <si>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</si>
  <si>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</si>
  <si>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</si>
  <si>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</si>
  <si>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</si>
  <si>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</si>
  <si>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</si>
  <si>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</si>
  <si>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</si>
  <si>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</si>
  <si>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</si>
  <si>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</si>
  <si>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</si>
  <si>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</si>
  <si>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</si>
  <si>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</si>
  <si>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</si>
  <si>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</si>
  <si>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</si>
  <si>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</si>
  <si>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</si>
  <si>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</si>
  <si>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</si>
  <si>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</si>
  <si>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</si>
  <si>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</si>
  <si>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</si>
  <si>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</si>
  <si>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</si>
  <si>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</si>
  <si>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</si>
  <si>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</si>
  <si>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</si>
  <si>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</si>
  <si>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</si>
  <si>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</si>
  <si>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</si>
  <si>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</si>
  <si>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</si>
  <si>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</si>
  <si>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</si>
  <si>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</si>
  <si>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</si>
  <si>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</si>
  <si>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</si>
  <si>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</si>
  <si>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</si>
  <si>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</si>
  <si>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</si>
  <si>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</si>
  <si>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</si>
  <si>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</si>
  <si>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</si>
  <si>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</si>
  <si>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</si>
  <si>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</si>
  <si>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</si>
  <si>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</si>
  <si>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</si>
  <si>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</si>
  <si>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</si>
  <si>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</si>
  <si>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</si>
  <si>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</si>
  <si>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</si>
  <si>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</si>
  <si>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</si>
  <si>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</si>
  <si>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</si>
  <si>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</si>
  <si>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</si>
  <si>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</si>
  <si>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</si>
  <si>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</si>
  <si>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</si>
  <si>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</si>
  <si>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</si>
  <si>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</si>
  <si>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</si>
  <si>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</si>
  <si>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</si>
  <si>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</si>
  <si>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</si>
  <si>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</si>
  <si>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</si>
  <si>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</si>
  <si>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</si>
  <si>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</si>
  <si>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</si>
  <si>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</si>
  <si>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</si>
  <si>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</si>
  <si>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</si>
  <si>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</si>
  <si>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</si>
  <si>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</si>
  <si>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</si>
  <si>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</si>
  <si>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</si>
  <si>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</si>
  <si>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</si>
  <si>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</si>
  <si>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</si>
  <si>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</si>
  <si>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</si>
  <si>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</si>
  <si>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</si>
  <si>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</si>
  <si>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</si>
  <si>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</si>
  <si>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</si>
  <si>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</si>
  <si>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</si>
  <si>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</si>
  <si>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</si>
  <si>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</si>
  <si>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</si>
  <si>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</si>
  <si>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</si>
  <si>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</si>
  <si>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</si>
  <si>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</si>
  <si>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</si>
  <si>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</si>
  <si>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</si>
  <si>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</si>
  <si>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</si>
  <si>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</si>
  <si>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</si>
  <si>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</si>
  <si>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</si>
  <si>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</si>
  <si>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</si>
  <si>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</si>
  <si>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</si>
  <si>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</si>
  <si>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</si>
  <si>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</si>
  <si>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</si>
  <si>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</si>
  <si>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</si>
  <si>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</si>
  <si>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</si>
  <si>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</si>
  <si>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</si>
  <si>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</si>
  <si>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</si>
  <si>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</si>
  <si>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</si>
  <si>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</si>
  <si>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</si>
  <si>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</si>
  <si>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</si>
  <si>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</si>
  <si>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</si>
  <si>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</si>
  <si>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</si>
  <si>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</si>
  <si>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</si>
  <si>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</si>
  <si>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</si>
  <si>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</si>
  <si>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</si>
  <si>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</si>
  <si>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</si>
  <si>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</si>
  <si>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</si>
  <si>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</si>
  <si>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</si>
  <si>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</si>
  <si>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</si>
  <si>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</si>
  <si>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</si>
  <si>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</si>
  <si>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</si>
  <si>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</si>
  <si>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</si>
  <si>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</si>
  <si>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</si>
  <si>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</si>
  <si>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</si>
  <si>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</si>
  <si>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</si>
  <si>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</si>
  <si>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</si>
  <si>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</si>
  <si>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</si>
  <si>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</si>
  <si>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</si>
  <si>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</si>
  <si>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</si>
  <si>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</si>
  <si>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</si>
  <si>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</si>
  <si>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</si>
  <si>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</si>
  <si>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</si>
  <si>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</si>
  <si>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</si>
  <si>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</si>
  <si>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</si>
  <si>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</si>
  <si>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</si>
  <si>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</si>
  <si>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</si>
  <si>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</si>
  <si>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</si>
  <si>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</si>
  <si>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</si>
  <si>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</si>
  <si>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</si>
  <si>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</si>
  <si>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</si>
  <si>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</si>
  <si>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</si>
  <si>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</si>
  <si>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</si>
  <si>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</si>
  <si>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</si>
  <si>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</si>
  <si>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</si>
  <si>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</si>
  <si>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</si>
  <si>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</si>
  <si>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</si>
  <si>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</si>
  <si>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</si>
  <si>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</si>
  <si>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</si>
  <si>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</si>
  <si>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</si>
  <si>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</si>
  <si>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</si>
  <si>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</si>
  <si>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</si>
  <si>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</si>
  <si>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</si>
  <si>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</si>
  <si>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</si>
  <si>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</si>
  <si>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</si>
  <si>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</si>
  <si>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</si>
  <si>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</si>
  <si>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</si>
  <si>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</si>
  <si>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</si>
  <si>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</si>
  <si>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</si>
  <si>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</si>
  <si>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</si>
  <si>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</si>
  <si>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</si>
  <si>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</si>
  <si>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</si>
  <si>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</si>
  <si>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</si>
  <si>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</si>
  <si>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</si>
  <si>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</si>
  <si>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</si>
  <si>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</si>
  <si>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</si>
  <si>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</si>
  <si>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</si>
  <si>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</si>
  <si>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</si>
  <si>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</si>
  <si>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</si>
  <si>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</si>
  <si>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</si>
  <si>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</si>
  <si>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</si>
  <si>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</si>
  <si>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</si>
  <si>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</si>
  <si>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</si>
  <si>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</si>
  <si>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</si>
  <si>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</si>
  <si>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</si>
  <si>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</si>
  <si>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</si>
  <si>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</si>
  <si>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</si>
  <si>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</si>
  <si>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</si>
  <si>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</si>
  <si>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</si>
  <si>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</si>
  <si>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</si>
  <si>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</si>
  <si>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</si>
  <si>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</si>
  <si>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</si>
  <si>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</si>
  <si>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</si>
  <si>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</si>
  <si>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</si>
  <si>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</si>
  <si>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</si>
  <si>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</si>
  <si>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</si>
  <si>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</si>
  <si>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</si>
  <si>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</si>
  <si>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</si>
  <si>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</si>
  <si>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</si>
  <si>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</si>
  <si>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</si>
  <si>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</si>
  <si>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</si>
  <si>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</si>
  <si>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</si>
  <si>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</si>
  <si>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</si>
  <si>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</si>
  <si>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</si>
  <si>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</si>
  <si>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</si>
  <si>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</si>
  <si>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</si>
  <si>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</si>
  <si>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</si>
  <si>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</si>
  <si>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</si>
  <si>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</si>
  <si>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</si>
  <si>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</si>
  <si>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</si>
  <si>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</si>
  <si>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</si>
  <si>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</si>
  <si>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</si>
  <si>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</si>
  <si>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</si>
  <si>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</si>
  <si>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</si>
  <si>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</si>
  <si>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</si>
  <si>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</si>
  <si>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</si>
  <si>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</si>
  <si>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</si>
  <si>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</si>
  <si>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</si>
  <si>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</si>
  <si>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</si>
  <si>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</si>
  <si>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</si>
  <si>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</si>
  <si>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</si>
  <si>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</si>
  <si>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</si>
  <si>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</si>
  <si>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</si>
  <si>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</si>
  <si>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</si>
  <si>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</si>
  <si>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</si>
  <si>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</si>
  <si>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</si>
  <si>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</si>
  <si>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</si>
  <si>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</si>
  <si>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</si>
  <si>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</si>
  <si>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</si>
  <si>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</si>
  <si>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</si>
  <si>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</si>
  <si>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</si>
  <si>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</si>
  <si>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</si>
  <si>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</si>
  <si>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</si>
  <si>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</si>
  <si>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</si>
  <si>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</si>
  <si>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</si>
  <si>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</si>
  <si>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</si>
  <si>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</si>
  <si>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</si>
  <si>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</si>
  <si>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</si>
  <si>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</si>
  <si>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</si>
  <si>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</si>
  <si>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</si>
  <si>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</si>
  <si>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</si>
  <si>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</si>
  <si>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</si>
  <si>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</si>
  <si>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</si>
  <si>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</si>
  <si>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</si>
  <si>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</si>
  <si>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</si>
  <si>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</si>
  <si>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</si>
  <si>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</si>
  <si>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</si>
  <si>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</si>
  <si>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</si>
  <si>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</si>
  <si>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</si>
  <si>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</si>
  <si>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</si>
  <si>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</si>
  <si>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</si>
  <si>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</si>
  <si>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</si>
  <si>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</si>
  <si>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</si>
  <si>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</si>
  <si>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</si>
  <si>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</si>
  <si>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</si>
  <si>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</si>
  <si>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</si>
  <si>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</si>
  <si>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</si>
  <si>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</si>
  <si>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</si>
  <si>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</si>
  <si>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</si>
  <si>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</si>
  <si>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</si>
  <si>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</si>
  <si>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</si>
  <si>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</si>
  <si>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</si>
  <si>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</si>
  <si>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</si>
  <si>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</si>
  <si>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</si>
  <si>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</si>
  <si>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</si>
  <si>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</si>
  <si>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</si>
  <si>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</si>
  <si>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</si>
  <si>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</si>
  <si>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</si>
  <si>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</si>
  <si>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</si>
  <si>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</si>
  <si>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</si>
  <si>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</si>
  <si>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</si>
  <si>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</si>
  <si>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</si>
  <si>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</si>
  <si>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</si>
  <si>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</si>
  <si>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</si>
  <si>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</si>
  <si>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</si>
  <si>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</si>
  <si>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</si>
  <si>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</si>
  <si>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</si>
  <si>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</si>
  <si>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</si>
  <si>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</si>
  <si>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</si>
  <si>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</si>
  <si>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</si>
  <si>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</si>
  <si>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</si>
  <si>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</si>
  <si>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</si>
  <si>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</si>
  <si>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</si>
  <si>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</si>
  <si>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</si>
  <si>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</si>
  <si>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</si>
  <si>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</si>
  <si>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</si>
  <si>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</si>
  <si>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</si>
  <si>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</si>
  <si>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</si>
  <si>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</si>
  <si>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</si>
  <si>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</si>
  <si>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</si>
  <si>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</si>
  <si>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</si>
  <si>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</si>
  <si>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</si>
  <si>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</si>
  <si>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</si>
  <si>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</si>
  <si>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</si>
  <si>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</si>
  <si>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</si>
  <si>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</si>
  <si>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</si>
  <si>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</si>
  <si>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</si>
  <si>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</si>
  <si>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</si>
  <si>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</si>
  <si>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</si>
  <si>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</si>
  <si>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</si>
  <si>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</si>
  <si>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</si>
  <si>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</si>
  <si>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</si>
  <si>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</si>
  <si>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</si>
  <si>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</si>
  <si>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</si>
  <si>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</si>
  <si>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</si>
  <si>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</si>
  <si>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</si>
  <si>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</si>
  <si>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</si>
  <si>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</si>
  <si>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</si>
  <si>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</si>
  <si>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</si>
  <si>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</si>
  <si>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</si>
  <si>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</si>
  <si>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</si>
  <si>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</si>
  <si>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</si>
  <si>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</si>
  <si>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</si>
  <si>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</si>
  <si>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</si>
  <si>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</si>
  <si>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</si>
  <si>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</si>
  <si>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</si>
  <si>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</si>
  <si>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</si>
  <si>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</si>
  <si>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</si>
  <si>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</si>
  <si>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</si>
  <si>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</si>
  <si>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</si>
  <si>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</si>
  <si>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</si>
  <si>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</si>
  <si>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</si>
  <si>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</si>
  <si>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</si>
  <si>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</si>
  <si>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</si>
  <si>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</si>
  <si>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</si>
  <si>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</si>
  <si>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</si>
  <si>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</si>
  <si>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</si>
  <si>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</si>
  <si>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</si>
  <si>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</si>
  <si>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</si>
  <si>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</si>
  <si>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</si>
  <si>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</si>
  <si>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</si>
  <si>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</si>
  <si>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</si>
  <si>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</si>
  <si>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</si>
  <si>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</si>
  <si>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</si>
  <si>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</si>
  <si>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</si>
  <si>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</si>
  <si>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</si>
  <si>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</si>
  <si>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</si>
  <si>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</si>
  <si>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</si>
  <si>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</si>
  <si>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</si>
  <si>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</si>
  <si>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</si>
  <si>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</si>
  <si>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</si>
  <si>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</si>
  <si>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</si>
  <si>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</si>
  <si>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</si>
  <si>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</si>
  <si>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</si>
  <si>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</si>
  <si>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</si>
  <si>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</si>
  <si>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</si>
  <si>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</si>
  <si>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</si>
  <si>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</si>
  <si>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</si>
  <si>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</si>
  <si>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</si>
  <si>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</si>
  <si>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</si>
  <si>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</si>
  <si>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</si>
  <si>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</si>
  <si>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</si>
  <si>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</si>
  <si>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</si>
  <si>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</si>
  <si>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</si>
  <si>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</si>
  <si>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</si>
  <si>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</si>
  <si>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</si>
  <si>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</si>
  <si>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</si>
  <si>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</si>
  <si>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</si>
  <si>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</si>
  <si>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</si>
  <si>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</si>
  <si>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</si>
  <si>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</si>
  <si>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</si>
  <si>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</si>
  <si>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</si>
  <si>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</si>
  <si>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</si>
  <si>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</si>
  <si>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</si>
  <si>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</si>
  <si>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</si>
  <si>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</si>
  <si>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</si>
  <si>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</si>
  <si>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</si>
  <si>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</si>
  <si>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</si>
  <si>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</si>
  <si>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</si>
  <si>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</si>
  <si>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</si>
  <si>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</si>
  <si>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</si>
  <si>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</si>
  <si>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</si>
  <si>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</si>
  <si>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</si>
  <si>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</si>
  <si>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</si>
  <si>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</si>
  <si>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</si>
  <si>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</si>
  <si>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</si>
  <si>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</si>
  <si>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</si>
  <si>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</si>
  <si>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</si>
  <si>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</si>
  <si>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</si>
  <si>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</si>
  <si>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</si>
  <si>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</si>
  <si>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</si>
  <si>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</si>
  <si>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</si>
  <si>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</si>
  <si>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</si>
  <si>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</si>
  <si>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</si>
  <si>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</si>
  <si>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</si>
  <si>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</si>
  <si>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</si>
  <si>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</si>
  <si>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</si>
  <si>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</si>
  <si>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</si>
  <si>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</si>
  <si>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</si>
  <si>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</si>
  <si>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</si>
  <si>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</si>
  <si>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</si>
  <si>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</si>
  <si>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</si>
  <si>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</si>
  <si>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</si>
  <si>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</si>
  <si>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</si>
  <si>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</si>
  <si>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</si>
  <si>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</si>
  <si>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</si>
  <si>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</si>
  <si>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</si>
  <si>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</si>
  <si>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</si>
  <si>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</si>
  <si>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</si>
  <si>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</si>
  <si>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</si>
  <si>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</si>
  <si>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</si>
  <si>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</si>
  <si>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</si>
  <si>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</si>
  <si>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</si>
  <si>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</si>
  <si>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</si>
  <si>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</si>
  <si>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</si>
  <si>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</si>
  <si>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</si>
  <si>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</si>
  <si>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</si>
  <si>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</si>
  <si>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</si>
  <si>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</si>
  <si>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</si>
  <si>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</si>
  <si>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</si>
  <si>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</si>
  <si>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</si>
  <si>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</si>
  <si>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</si>
  <si>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</si>
  <si>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</si>
  <si>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</si>
  <si>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</si>
  <si>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</si>
  <si>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</si>
  <si>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</si>
  <si>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</si>
  <si>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</si>
  <si>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</si>
  <si>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</si>
  <si>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</si>
  <si>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</si>
  <si>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</si>
  <si>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</si>
  <si>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</si>
  <si>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</si>
  <si>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</si>
  <si>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</si>
  <si>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</si>
  <si>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</si>
  <si>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</si>
  <si>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</si>
  <si>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</si>
  <si>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</si>
  <si>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</si>
  <si>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</si>
  <si>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</si>
  <si>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</si>
  <si>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</si>
  <si>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</si>
  <si>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</si>
  <si>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</si>
  <si>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</si>
  <si>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</si>
  <si>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</si>
  <si>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</si>
  <si>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</si>
  <si>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</si>
  <si>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</si>
  <si>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</si>
  <si>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</si>
  <si>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</si>
  <si>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</si>
  <si>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</si>
  <si>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</si>
  <si>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</si>
  <si>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</si>
  <si>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</si>
  <si>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</si>
  <si>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</si>
  <si>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</si>
  <si>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</si>
  <si>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</si>
  <si>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</si>
  <si>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</si>
  <si>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</si>
  <si>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</si>
  <si>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</si>
  <si>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</si>
  <si>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</si>
  <si>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</si>
  <si>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</si>
  <si>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</si>
  <si>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</si>
  <si>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</si>
  <si>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</si>
  <si>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</si>
  <si>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</si>
  <si>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</si>
  <si>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</si>
  <si>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</si>
  <si>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</si>
  <si>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</si>
  <si>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</si>
  <si>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</si>
  <si>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</si>
  <si>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</si>
  <si>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</si>
  <si>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</si>
  <si>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</si>
  <si>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</si>
  <si>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</si>
  <si>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</si>
  <si>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</si>
  <si>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</si>
  <si>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</si>
  <si>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</si>
  <si>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</si>
  <si>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</si>
  <si>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</si>
  <si>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</si>
  <si>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</si>
  <si>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</si>
  <si>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</si>
  <si>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</si>
  <si>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</si>
  <si>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</si>
  <si>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</si>
  <si>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</si>
  <si>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</si>
  <si>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</si>
  <si>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</si>
  <si>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</si>
  <si>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</si>
  <si>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</si>
  <si>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</si>
  <si>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</si>
  <si>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</si>
  <si>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</si>
  <si>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</si>
  <si>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</si>
  <si>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</si>
  <si>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</si>
  <si>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</si>
  <si>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</si>
  <si>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</si>
  <si>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</si>
  <si>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</si>
  <si>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</si>
  <si>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</si>
  <si>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</si>
  <si>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</si>
  <si>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</si>
  <si>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</si>
  <si>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</si>
  <si>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</si>
  <si>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</si>
  <si>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</si>
  <si>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</si>
  <si>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</si>
  <si>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</si>
  <si>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</si>
  <si>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</si>
  <si>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</si>
  <si>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</si>
  <si>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</si>
  <si>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</si>
  <si>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</si>
  <si>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</si>
  <si>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</si>
  <si>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</si>
  <si>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</si>
  <si>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</si>
  <si>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</si>
  <si>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</si>
  <si>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</si>
  <si>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</si>
  <si>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</si>
  <si>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</si>
  <si>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</si>
  <si>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</si>
  <si>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</si>
  <si>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</si>
  <si>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</si>
  <si>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</si>
  <si>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</si>
  <si>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</si>
  <si>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</si>
  <si>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</si>
  <si>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</si>
  <si>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</si>
  <si>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</si>
  <si>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</si>
  <si>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</si>
  <si>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</si>
  <si>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</si>
  <si>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</si>
  <si>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</si>
  <si>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</si>
  <si>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</si>
  <si>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</si>
  <si>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</si>
  <si>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</si>
  <si>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</si>
  <si>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</si>
  <si>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</si>
  <si>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</si>
  <si>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</si>
  <si>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</si>
  <si>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</si>
  <si>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</si>
  <si>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</si>
  <si>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</si>
  <si>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</si>
  <si>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</si>
  <si>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</si>
  <si>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</si>
  <si>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</si>
  <si>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</si>
  <si>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</si>
  <si>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</si>
  <si>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</si>
  <si>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</si>
  <si>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</si>
  <si>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</si>
  <si>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</si>
  <si>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</si>
  <si>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</si>
  <si>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</si>
  <si>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</si>
  <si>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</si>
  <si>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</si>
  <si>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</si>
  <si>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</si>
  <si>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</si>
  <si>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</si>
  <si>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</si>
  <si>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</si>
  <si>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</si>
  <si>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</si>
  <si>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</si>
  <si>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</si>
  <si>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</si>
  <si>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</si>
  <si>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</si>
  <si>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</si>
  <si>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</si>
  <si>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</si>
  <si>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</si>
  <si>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</si>
  <si>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</si>
  <si>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</si>
  <si>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</si>
  <si>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</si>
  <si>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</si>
  <si>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</si>
  <si>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</si>
  <si>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</si>
  <si>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</si>
  <si>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</si>
  <si>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</si>
  <si>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</si>
  <si>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</si>
  <si>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</si>
  <si>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</si>
  <si>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</si>
  <si>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</si>
  <si>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</si>
  <si>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</si>
  <si>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</si>
  <si>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</si>
  <si>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</si>
  <si>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</si>
  <si>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</si>
  <si>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</si>
  <si>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</si>
  <si>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</si>
  <si>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</si>
  <si>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</si>
  <si>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</si>
  <si>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</si>
  <si>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</si>
  <si>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</si>
  <si>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</si>
  <si>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</si>
  <si>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</si>
  <si>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</si>
  <si>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</si>
  <si>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</si>
  <si>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</si>
  <si>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</si>
  <si>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</si>
  <si>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</si>
  <si>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</si>
  <si>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</si>
  <si>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</si>
  <si>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</si>
  <si>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</si>
  <si>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</si>
  <si>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</si>
  <si>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</si>
  <si>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</si>
  <si>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</si>
  <si>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</si>
  <si>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</si>
  <si>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</si>
  <si>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</si>
  <si>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</si>
  <si>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</si>
  <si>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</si>
  <si>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</si>
  <si>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</si>
  <si>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</si>
  <si>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</si>
  <si>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</si>
  <si>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</si>
  <si>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</si>
  <si>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</si>
  <si>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</si>
  <si>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</si>
  <si>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</si>
  <si>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</si>
  <si>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</si>
  <si>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</si>
  <si>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</si>
  <si>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</si>
  <si>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</si>
  <si>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</si>
  <si>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</si>
  <si>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</si>
  <si>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</si>
  <si>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</si>
  <si>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</si>
  <si>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</si>
  <si>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</si>
  <si>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</si>
  <si>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</si>
  <si>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</si>
  <si>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</si>
  <si>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</si>
  <si>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</si>
  <si>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</si>
  <si>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</si>
  <si>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</si>
  <si>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</si>
  <si>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</si>
  <si>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</si>
  <si>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</si>
  <si>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</si>
  <si>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</si>
  <si>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</si>
  <si>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</si>
  <si>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</si>
  <si>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</si>
  <si>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</si>
  <si>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</si>
  <si>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</si>
  <si>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</si>
  <si>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</si>
  <si>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</si>
  <si>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</si>
  <si>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</si>
  <si>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</si>
  <si>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</si>
  <si>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</si>
  <si>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</si>
  <si>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</si>
  <si>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</si>
  <si>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</si>
  <si>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</si>
  <si>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</si>
  <si>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</si>
  <si>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</si>
  <si>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</si>
  <si>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</si>
  <si>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</si>
  <si>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</si>
  <si>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</si>
  <si>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</si>
  <si>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</si>
  <si>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</si>
  <si>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</si>
  <si>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</si>
  <si>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</si>
  <si>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</si>
  <si>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</si>
  <si>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</si>
  <si>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</si>
  <si>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</si>
  <si>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</si>
  <si>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</si>
  <si>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</si>
  <si>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</si>
  <si>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</si>
  <si>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</si>
  <si>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</si>
  <si>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</si>
  <si>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</si>
  <si>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</si>
  <si>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</si>
  <si>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</si>
  <si>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</si>
  <si>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</si>
  <si>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</si>
  <si>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</si>
  <si>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</si>
  <si>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</si>
  <si>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</si>
  <si>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</si>
  <si>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</si>
  <si>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</si>
  <si>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</si>
  <si>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</si>
  <si>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</si>
  <si>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</si>
  <si>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</si>
  <si>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</si>
  <si>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</si>
  <si>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</si>
  <si>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</si>
  <si>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</si>
  <si>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</si>
  <si>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</si>
  <si>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</si>
  <si>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</si>
  <si>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</si>
  <si>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</si>
  <si>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</si>
  <si>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</si>
  <si>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</si>
  <si>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</si>
  <si>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</si>
  <si>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</si>
  <si>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</si>
  <si>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</si>
  <si>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</si>
  <si>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</si>
  <si>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</si>
  <si>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</si>
  <si>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</si>
  <si>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</si>
  <si>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</si>
  <si>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</si>
  <si>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</si>
  <si>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</si>
  <si>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</si>
  <si>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</si>
  <si>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</si>
  <si>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</si>
  <si>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</si>
  <si>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</si>
  <si>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</si>
  <si>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</si>
  <si>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</si>
  <si>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</si>
  <si>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</si>
  <si>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</si>
  <si>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</si>
  <si>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</si>
  <si>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</si>
  <si>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</si>
  <si>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</si>
  <si>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</si>
  <si>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</si>
  <si>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</si>
  <si>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</si>
  <si>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</si>
  <si>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</si>
  <si>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</si>
  <si>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</si>
  <si>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</si>
  <si>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</si>
  <si>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</si>
  <si>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</si>
  <si>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</si>
  <si>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</si>
  <si>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</si>
  <si>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</si>
  <si>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</si>
  <si>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</si>
  <si>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</si>
  <si>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</si>
  <si>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</si>
  <si>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</si>
  <si>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</si>
  <si>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</si>
  <si>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</si>
  <si>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</si>
  <si>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</si>
  <si>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</si>
  <si>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</si>
  <si>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</si>
  <si>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</si>
  <si>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</si>
  <si>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</si>
  <si>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</si>
  <si>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</si>
  <si>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</si>
  <si>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</si>
  <si>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</si>
  <si>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</si>
  <si>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</si>
  <si>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</si>
  <si>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</si>
  <si>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</si>
  <si>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</si>
  <si>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</si>
  <si>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</si>
  <si>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</si>
  <si>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</si>
  <si>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</si>
  <si>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</si>
  <si>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</si>
  <si>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</si>
  <si>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</si>
  <si>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</si>
  <si>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</si>
  <si>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</si>
  <si>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</si>
  <si>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</si>
  <si>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</si>
  <si>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</si>
  <si>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</si>
  <si>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</si>
  <si>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</si>
  <si>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</si>
  <si>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</si>
  <si>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</si>
  <si>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</si>
  <si>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</si>
  <si>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</si>
  <si>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</si>
  <si>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</si>
  <si>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</si>
  <si>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</si>
  <si>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</si>
  <si>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</si>
  <si>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</si>
  <si>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</si>
  <si>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</si>
  <si>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</si>
  <si>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</si>
  <si>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</si>
  <si>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</si>
  <si>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</si>
  <si>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</si>
  <si>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</si>
  <si>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</si>
  <si>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</si>
  <si>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</si>
  <si>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</si>
  <si>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</si>
  <si>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</si>
  <si>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</si>
  <si>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</si>
  <si>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</si>
  <si>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</si>
  <si>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</si>
  <si>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</si>
  <si>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</si>
  <si>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</si>
  <si>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</si>
  <si>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</si>
  <si>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</si>
  <si>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</si>
  <si>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</si>
  <si>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</si>
  <si>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</si>
  <si>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</si>
  <si>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</si>
  <si>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</si>
  <si>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</si>
  <si>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</si>
  <si>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</si>
  <si>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</si>
  <si>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</si>
  <si>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</si>
  <si>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</si>
  <si>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</si>
  <si>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</si>
  <si>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</si>
  <si>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</si>
  <si>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</si>
  <si>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</si>
  <si>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</si>
  <si>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</si>
  <si>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</si>
  <si>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</si>
  <si>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</si>
  <si>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</si>
  <si>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</si>
  <si>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</si>
  <si>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</si>
  <si>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</si>
  <si>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</si>
  <si>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</si>
  <si>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</si>
  <si>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</si>
  <si>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</si>
  <si>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</si>
  <si>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</si>
  <si>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</si>
  <si>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</si>
  <si>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</si>
  <si>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</si>
  <si>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</si>
  <si>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</si>
  <si>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</si>
  <si>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</si>
  <si>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</si>
  <si>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</si>
  <si>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</si>
  <si>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</si>
  <si>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</si>
  <si>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</si>
  <si>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</si>
  <si>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</si>
  <si>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</si>
  <si>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</si>
  <si>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</si>
  <si>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</si>
  <si>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</si>
  <si>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</si>
  <si>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</si>
  <si>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</si>
  <si>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</si>
  <si>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</si>
  <si>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</si>
  <si>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</si>
  <si>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</si>
  <si>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</si>
  <si>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</si>
  <si>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</si>
  <si>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</si>
  <si>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</si>
  <si>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</si>
  <si>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</si>
  <si>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</si>
  <si>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</si>
  <si>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</si>
  <si>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</si>
  <si>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</si>
  <si>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</si>
  <si>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</si>
  <si>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</si>
  <si>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</si>
  <si>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</si>
  <si>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</si>
  <si>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</si>
  <si>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</si>
  <si>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</si>
  <si>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</si>
  <si>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</si>
  <si>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</si>
  <si>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</si>
  <si>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</si>
  <si>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</si>
  <si>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</si>
  <si>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</si>
  <si>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</si>
  <si>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</si>
  <si>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</si>
  <si>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</si>
  <si>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</si>
  <si>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</si>
  <si>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</si>
  <si>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</si>
  <si>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</si>
  <si>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</si>
  <si>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</si>
  <si>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</si>
  <si>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</si>
  <si>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</si>
  <si>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</si>
  <si>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</si>
  <si>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</si>
  <si>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</si>
  <si>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</si>
  <si>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</si>
  <si>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</si>
  <si>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</si>
  <si>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</si>
  <si>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</si>
  <si>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</si>
  <si>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</si>
  <si>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</si>
  <si>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</si>
  <si>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</si>
  <si>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</si>
  <si>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</si>
  <si>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</si>
  <si>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</si>
  <si>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</si>
  <si>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</si>
  <si>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</si>
  <si>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</si>
  <si>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</si>
  <si>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</si>
  <si>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</si>
  <si>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</si>
  <si>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</si>
  <si>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</si>
  <si>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</si>
  <si>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</si>
  <si>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</si>
  <si>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</si>
  <si>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</si>
  <si>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</si>
  <si>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</si>
  <si>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</si>
  <si>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</si>
  <si>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</si>
  <si>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</si>
  <si>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</si>
  <si>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</si>
  <si>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</si>
  <si>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</si>
  <si>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</si>
  <si>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</si>
  <si>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</si>
  <si>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</si>
  <si>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</si>
  <si>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</si>
  <si>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</si>
  <si>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</si>
  <si>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</si>
  <si>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</si>
  <si>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</si>
  <si>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</si>
  <si>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</si>
  <si>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</si>
  <si>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</si>
  <si>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</si>
  <si>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</si>
  <si>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</si>
  <si>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</si>
  <si>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</si>
  <si>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</si>
  <si>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</si>
  <si>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</si>
  <si>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</si>
  <si>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</si>
  <si>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</si>
  <si>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</si>
  <si>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</si>
  <si>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</si>
  <si>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</si>
  <si>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</si>
  <si>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</si>
  <si>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</si>
  <si>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</si>
  <si>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</si>
  <si>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</si>
  <si>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</si>
  <si>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</si>
  <si>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</si>
  <si>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</si>
  <si>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</si>
  <si>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</si>
  <si>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</si>
  <si>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</si>
  <si>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</si>
  <si>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</si>
  <si>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</si>
  <si>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</si>
  <si>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</si>
  <si>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</si>
  <si>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</si>
  <si>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</si>
  <si>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</si>
  <si>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</si>
  <si>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</si>
  <si>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</si>
  <si>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</si>
  <si>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</si>
  <si>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</si>
  <si>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</si>
  <si>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</si>
  <si>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</si>
  <si>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</si>
  <si>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</si>
  <si>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</si>
  <si>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</si>
  <si>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</si>
  <si>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</si>
  <si>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</si>
  <si>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</si>
  <si>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</si>
  <si>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</si>
  <si>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</si>
  <si>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</si>
  <si>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</si>
  <si>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</si>
  <si>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</si>
  <si>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</si>
  <si>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</si>
  <si>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</si>
  <si>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</si>
  <si>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</si>
  <si>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</si>
  <si>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</si>
  <si>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</si>
  <si>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</si>
  <si>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</si>
  <si>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</si>
  <si>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</si>
  <si>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</si>
  <si>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</si>
  <si>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</si>
  <si>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</si>
  <si>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</si>
  <si>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</si>
  <si>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</si>
  <si>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</si>
  <si>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</si>
  <si>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</si>
  <si>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</si>
  <si>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</si>
  <si>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</si>
  <si>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</si>
  <si>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</si>
  <si>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</si>
  <si>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</si>
  <si>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</si>
  <si>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</si>
  <si>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</si>
  <si>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</si>
  <si>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</si>
  <si>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</si>
  <si>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</si>
  <si>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</si>
  <si>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</si>
  <si>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</si>
  <si>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</si>
  <si>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</si>
  <si>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</si>
  <si>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</si>
  <si>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</si>
  <si>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</si>
  <si>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</si>
  <si>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</si>
  <si>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</si>
  <si>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</si>
  <si>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</si>
  <si>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</si>
  <si>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</si>
  <si>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</si>
  <si>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</si>
  <si>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</si>
  <si>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</si>
  <si>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</si>
  <si>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</si>
  <si>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</si>
  <si>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</si>
  <si>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</si>
  <si>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</si>
  <si>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</si>
  <si>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</si>
  <si>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</si>
  <si>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</si>
  <si>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</si>
  <si>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</si>
  <si>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</si>
  <si>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</si>
  <si>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</si>
  <si>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</si>
  <si>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</si>
  <si>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</si>
  <si>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</si>
  <si>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</si>
  <si>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</si>
  <si>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</si>
  <si>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</si>
  <si>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</si>
  <si>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</si>
  <si>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</si>
  <si>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</si>
  <si>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</si>
  <si>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</si>
  <si>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</si>
  <si>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</si>
  <si>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</si>
  <si>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</si>
  <si>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</si>
  <si>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</si>
  <si>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</si>
  <si>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</si>
  <si>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</si>
  <si>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</si>
  <si>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</si>
  <si>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</si>
  <si>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</si>
  <si>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</si>
  <si>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</si>
  <si>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</si>
  <si>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</si>
  <si>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</si>
  <si>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</si>
  <si>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</si>
  <si>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</si>
  <si>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</si>
  <si>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</si>
  <si>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</si>
  <si>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</si>
  <si>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</si>
  <si>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</si>
  <si>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</si>
  <si>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</si>
  <si>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</si>
  <si>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</si>
  <si>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</si>
  <si>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</si>
  <si>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</si>
  <si>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</si>
  <si>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</si>
  <si>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</si>
  <si>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</si>
  <si>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</si>
  <si>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</si>
  <si>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</si>
  <si>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</si>
  <si>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</si>
  <si>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</si>
  <si>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</si>
  <si>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</si>
  <si>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</si>
  <si>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</si>
  <si>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</si>
  <si>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</si>
  <si>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</si>
  <si>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</si>
  <si>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</si>
  <si>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</si>
  <si>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</si>
  <si>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</si>
  <si>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</si>
  <si>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</si>
  <si>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</si>
  <si>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</si>
  <si>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</si>
  <si>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</si>
  <si>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</si>
  <si>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</si>
  <si>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</si>
  <si>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</si>
  <si>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</si>
  <si>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</si>
  <si>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</si>
  <si>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</si>
  <si>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</si>
  <si>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</si>
  <si>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</si>
  <si>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</si>
  <si>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</si>
  <si>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</si>
  <si>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</si>
  <si>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</si>
  <si>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</si>
  <si>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</si>
  <si>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</si>
  <si>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</si>
  <si>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</si>
  <si>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</si>
  <si>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</si>
  <si>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</si>
  <si>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</si>
  <si>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</si>
  <si>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</si>
  <si>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</si>
  <si>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</si>
  <si>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</si>
  <si>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</si>
  <si>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</si>
  <si>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</si>
  <si>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</si>
  <si>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</si>
  <si>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</si>
  <si>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</si>
  <si>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</si>
  <si>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</si>
  <si>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</si>
  <si>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</si>
  <si>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</si>
  <si>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</si>
  <si>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</si>
  <si>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</si>
  <si>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</si>
  <si>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</si>
  <si>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</si>
  <si>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</si>
  <si>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</si>
  <si>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</si>
  <si>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</si>
  <si>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</si>
  <si>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</si>
  <si>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</si>
  <si>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</si>
  <si>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</si>
  <si>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</si>
  <si>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</si>
  <si>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</si>
  <si>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</si>
  <si>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</si>
  <si>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</si>
  <si>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</si>
  <si>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</si>
  <si>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</si>
  <si>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</si>
  <si>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</si>
  <si>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</si>
  <si>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</si>
  <si>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</si>
  <si>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</si>
  <si>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</si>
  <si>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</si>
  <si>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</si>
  <si>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</si>
  <si>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</si>
  <si>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</si>
  <si>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</si>
  <si>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</si>
  <si>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</si>
  <si>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</si>
  <si>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</si>
  <si>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</si>
  <si>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</si>
  <si>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</si>
  <si>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</si>
  <si>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</si>
  <si>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</si>
  <si>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</si>
  <si>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</si>
  <si>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</si>
  <si>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</si>
  <si>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</si>
  <si>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</si>
  <si>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</si>
  <si>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</si>
  <si>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</si>
  <si>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</si>
  <si>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</si>
  <si>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</si>
  <si>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</si>
  <si>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</si>
  <si>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</si>
  <si>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</si>
  <si>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</si>
  <si>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</si>
  <si>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</si>
  <si>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</si>
  <si>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</si>
  <si>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</si>
  <si>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</si>
  <si>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</si>
  <si>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</si>
  <si>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</si>
  <si>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</si>
  <si>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</si>
  <si>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</si>
  <si>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</si>
  <si>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</si>
  <si>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</si>
  <si>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</si>
  <si>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</si>
  <si>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</si>
  <si>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</si>
  <si>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</si>
  <si>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</si>
  <si>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</si>
  <si>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</si>
  <si>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</si>
  <si>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</si>
  <si>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</si>
  <si>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</si>
  <si>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</si>
  <si>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</si>
  <si>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</si>
  <si>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</si>
  <si>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</si>
  <si>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</si>
  <si>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</si>
  <si>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</si>
  <si>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</si>
  <si>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</si>
  <si>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</si>
  <si>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</si>
  <si>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</si>
  <si>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</si>
  <si>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</si>
  <si>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</si>
  <si>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</si>
  <si>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</si>
  <si>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</si>
  <si>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</si>
  <si>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</si>
  <si>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</si>
  <si>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</si>
  <si>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</si>
  <si>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</si>
  <si>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</si>
  <si>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</si>
  <si>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</si>
  <si>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</si>
  <si>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</si>
  <si>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</si>
  <si>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</si>
  <si>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</si>
  <si>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</si>
  <si>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</si>
  <si>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</si>
  <si>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</si>
  <si>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</si>
  <si>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</si>
  <si>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</si>
  <si>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</si>
  <si>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</si>
  <si>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</si>
  <si>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</si>
  <si>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</si>
  <si>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</si>
  <si>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</si>
  <si>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</si>
  <si>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</si>
  <si>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</si>
  <si>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</si>
  <si>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</si>
  <si>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</si>
  <si>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</si>
  <si>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</si>
  <si>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</si>
  <si>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</si>
  <si>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</si>
  <si>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</si>
  <si>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</si>
  <si>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</si>
  <si>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</si>
  <si>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</si>
  <si>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</si>
  <si>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</si>
  <si>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</si>
  <si>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</si>
  <si>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</si>
  <si>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</si>
  <si>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</si>
  <si>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</si>
  <si>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</si>
  <si>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</si>
  <si>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</si>
  <si>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</si>
  <si>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</si>
  <si>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</si>
  <si>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</si>
  <si>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</si>
  <si>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</si>
  <si>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</si>
  <si>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</si>
  <si>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</si>
  <si>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</si>
  <si>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</si>
  <si>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</si>
  <si>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</si>
  <si>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</si>
  <si>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</si>
  <si>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</si>
  <si>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</si>
  <si>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</si>
  <si>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</si>
  <si>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</si>
  <si>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</si>
  <si>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</si>
  <si>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</si>
  <si>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</si>
  <si>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</si>
  <si>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</si>
  <si>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</si>
  <si>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</si>
  <si>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</si>
  <si>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</si>
  <si>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</si>
  <si>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</si>
  <si>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</si>
  <si>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</si>
  <si>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</si>
  <si>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</si>
  <si>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</si>
  <si>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</si>
  <si>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</si>
  <si>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</si>
  <si>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</si>
  <si>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</si>
  <si>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</si>
  <si>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</si>
  <si>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</si>
  <si>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</si>
  <si>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</si>
  <si>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</si>
  <si>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</si>
  <si>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</si>
  <si>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</si>
  <si>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</si>
  <si>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</si>
  <si>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</si>
  <si>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</si>
  <si>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</si>
  <si>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</si>
  <si>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</si>
  <si>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</si>
  <si>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</si>
  <si>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</si>
  <si>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</si>
  <si>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</si>
  <si>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</si>
  <si>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</si>
  <si>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</si>
  <si>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</si>
  <si>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</si>
  <si>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</si>
  <si>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</si>
  <si>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</si>
  <si>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</si>
  <si>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</si>
  <si>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</si>
  <si>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</si>
  <si>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</si>
  <si>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</si>
  <si>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</si>
  <si>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</si>
  <si>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</si>
  <si>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</si>
  <si>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</si>
  <si>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</si>
  <si>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</si>
  <si>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</si>
  <si>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</si>
  <si>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</si>
  <si>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</si>
  <si>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</si>
  <si>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</si>
  <si>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</si>
  <si>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</si>
  <si>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</si>
  <si>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</si>
  <si>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</si>
  <si>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</si>
  <si>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</si>
  <si>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</si>
  <si>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</si>
  <si>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</si>
  <si>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</si>
  <si>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</si>
  <si>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</si>
  <si>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</si>
  <si>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</si>
  <si>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</si>
  <si>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</si>
  <si>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</si>
  <si>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</si>
  <si>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</si>
  <si>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</si>
  <si>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</si>
  <si>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</si>
  <si>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</si>
  <si>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</si>
  <si>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</si>
  <si>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</si>
  <si>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</si>
  <si>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</si>
  <si>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</si>
  <si>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</si>
  <si>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</si>
  <si>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</si>
  <si>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</si>
  <si>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</si>
  <si>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</si>
  <si>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</si>
  <si>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</si>
  <si>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</si>
  <si>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</si>
  <si>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</si>
  <si>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</si>
  <si>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</si>
  <si>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</si>
  <si>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</si>
  <si>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</si>
  <si>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</si>
  <si>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</si>
  <si>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</si>
  <si>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</si>
  <si>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</si>
  <si>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</si>
  <si>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</si>
  <si>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</si>
  <si>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</si>
  <si>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</si>
  <si>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</si>
  <si>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</si>
  <si>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</si>
  <si>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</si>
  <si>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</si>
  <si>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</si>
  <si>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</si>
  <si>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</si>
  <si>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</si>
  <si>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</si>
  <si>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</si>
  <si>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</si>
  <si>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</si>
  <si>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</si>
  <si>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</si>
  <si>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</si>
  <si>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</si>
  <si>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</si>
  <si>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</si>
  <si>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</si>
  <si>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</si>
  <si>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</si>
  <si>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</si>
  <si>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</si>
  <si>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</si>
  <si>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</si>
  <si>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</si>
  <si>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</si>
  <si>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</si>
  <si>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</si>
  <si>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</si>
  <si>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</si>
  <si>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</si>
  <si>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</si>
  <si>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</si>
  <si>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</si>
  <si>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</si>
  <si>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</si>
  <si>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</si>
  <si>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</si>
  <si>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</si>
  <si>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</si>
  <si>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</si>
  <si>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</si>
  <si>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</si>
  <si>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</si>
  <si>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</si>
  <si>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</si>
  <si>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</si>
  <si>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</si>
  <si>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</si>
  <si>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</si>
  <si>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</si>
  <si>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</si>
  <si>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</si>
  <si>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</si>
  <si>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</si>
  <si>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</si>
  <si>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</si>
  <si>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</si>
  <si>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</si>
  <si>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</si>
  <si>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</si>
  <si>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</si>
  <si>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</si>
  <si>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</si>
  <si>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</si>
  <si>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</si>
  <si>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</si>
  <si>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</si>
  <si>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</si>
  <si>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</si>
  <si>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</si>
  <si>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</si>
  <si>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</si>
  <si>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</si>
  <si>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</si>
  <si>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</si>
  <si>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</si>
  <si>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</si>
  <si>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</si>
  <si>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</si>
  <si>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</si>
  <si>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</si>
  <si>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</si>
  <si>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</si>
  <si>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</si>
  <si>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</si>
  <si>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</si>
  <si>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</si>
  <si>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</si>
  <si>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</si>
  <si>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</si>
  <si>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</si>
  <si>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</si>
  <si>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</si>
  <si>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</si>
  <si>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</si>
  <si>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</si>
  <si>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</si>
  <si>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</si>
  <si>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</si>
  <si>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</si>
  <si>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</si>
  <si>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</si>
  <si>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</si>
  <si>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</si>
  <si>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</si>
  <si>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</si>
  <si>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</si>
  <si>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</si>
  <si>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</si>
  <si>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</si>
  <si>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</si>
  <si>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</si>
  <si>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</si>
  <si>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</si>
  <si>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</si>
  <si>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</si>
  <si>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</si>
  <si>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</si>
  <si>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</si>
  <si>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</si>
  <si>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</si>
  <si>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</si>
  <si>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</si>
  <si>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</si>
  <si>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</si>
  <si>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</si>
  <si>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</si>
  <si>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</si>
  <si>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</si>
  <si>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</si>
  <si>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</si>
  <si>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</si>
  <si>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</si>
  <si>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</si>
  <si>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</si>
  <si>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</si>
  <si>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</si>
  <si>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</si>
  <si>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</si>
  <si>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</si>
  <si>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</si>
  <si>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</si>
  <si>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</si>
  <si>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</si>
  <si>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</si>
  <si>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</si>
  <si>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</si>
  <si>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</si>
  <si>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</si>
  <si>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</si>
  <si>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</si>
  <si>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</si>
  <si>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</si>
  <si>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</si>
  <si>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</si>
  <si>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</si>
  <si>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</si>
  <si>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</si>
  <si>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</si>
  <si>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</si>
  <si>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</si>
  <si>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</si>
  <si>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</si>
  <si>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</si>
  <si>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</si>
  <si>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</si>
  <si>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</si>
  <si>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</si>
  <si>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</si>
  <si>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</si>
  <si>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</si>
  <si>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</si>
  <si>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</si>
  <si>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</si>
  <si>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</si>
  <si>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</si>
  <si>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</si>
  <si>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</si>
  <si>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</si>
  <si>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</si>
  <si>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</si>
  <si>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</si>
  <si>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</si>
  <si>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</si>
  <si>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</si>
  <si>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</si>
  <si>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</si>
  <si>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</si>
  <si>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</si>
  <si>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</si>
  <si>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</si>
  <si>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</si>
  <si>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</si>
  <si>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</si>
  <si>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</si>
  <si>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</si>
  <si>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</si>
  <si>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</si>
  <si>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</si>
  <si>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</si>
  <si>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</si>
  <si>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</si>
  <si>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</si>
  <si>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</si>
  <si>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</si>
  <si>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</si>
  <si>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</si>
  <si>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</si>
  <si>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</si>
  <si>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</si>
  <si>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</si>
  <si>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</si>
  <si>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</si>
  <si>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</si>
  <si>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</si>
  <si>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</si>
  <si>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</si>
  <si>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</si>
  <si>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</si>
  <si>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</si>
  <si>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</si>
  <si>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</si>
  <si>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</si>
  <si>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</si>
  <si>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</si>
  <si>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</si>
  <si>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</si>
  <si>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</si>
  <si>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</si>
  <si>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</si>
  <si>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</si>
  <si>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</si>
  <si>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</si>
  <si>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</si>
  <si>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</si>
  <si>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</si>
  <si>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</si>
  <si>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</si>
  <si>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</si>
  <si>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</si>
  <si>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</si>
  <si>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</si>
  <si>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</si>
  <si>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</si>
  <si>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</si>
  <si>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</si>
  <si>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</si>
  <si>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</si>
  <si>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</si>
  <si>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</si>
  <si>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</si>
  <si>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</si>
  <si>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</si>
  <si>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</si>
  <si>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</si>
  <si>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</si>
  <si>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</si>
  <si>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</si>
  <si>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</si>
  <si>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</si>
  <si>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</si>
  <si>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</si>
  <si>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</si>
  <si>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</si>
  <si>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</si>
  <si>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</si>
  <si>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</si>
  <si>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</si>
  <si>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</si>
  <si>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</si>
  <si>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</si>
  <si>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</si>
  <si>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</si>
  <si>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</si>
  <si>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</si>
  <si>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</si>
  <si>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</si>
  <si>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</si>
  <si>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</si>
  <si>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</si>
  <si>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</si>
  <si>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</si>
  <si>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</si>
  <si>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</si>
  <si>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</si>
  <si>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</si>
  <si>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</si>
  <si>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</si>
  <si>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</si>
  <si>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</si>
  <si>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</si>
  <si>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</si>
  <si>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</si>
  <si>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</si>
  <si>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</si>
  <si>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</si>
  <si>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</si>
  <si>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</si>
  <si>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</si>
  <si>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</si>
  <si>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</si>
  <si>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</si>
  <si>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</si>
  <si>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</si>
  <si>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</si>
  <si>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</si>
  <si>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</si>
  <si>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</si>
  <si>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</si>
  <si>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</si>
  <si>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</si>
  <si>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</si>
  <si>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</si>
  <si>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</si>
  <si>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</si>
  <si>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</si>
  <si>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</si>
  <si>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</si>
  <si>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</si>
  <si>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</si>
  <si>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</si>
  <si>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</si>
  <si>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</si>
  <si>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</si>
  <si>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</si>
  <si>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</si>
  <si>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</si>
  <si>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</si>
  <si>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</si>
  <si>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</si>
  <si>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</si>
  <si>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</si>
  <si>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</si>
  <si>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</si>
  <si>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</si>
  <si>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</si>
  <si>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</si>
  <si>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</si>
  <si>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</si>
  <si>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</si>
  <si>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</si>
  <si>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</si>
  <si>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</si>
  <si>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</si>
  <si>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</si>
  <si>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</si>
  <si>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</si>
  <si>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</si>
  <si>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</si>
  <si>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</si>
  <si>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</si>
  <si>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</si>
  <si>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</si>
  <si>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</si>
  <si>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</si>
  <si>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</si>
  <si>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</si>
  <si>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</si>
  <si>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</si>
  <si>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</si>
  <si>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</si>
  <si>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</si>
  <si>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</si>
  <si>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</si>
  <si>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</si>
  <si>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</si>
  <si>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</si>
  <si>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</si>
  <si>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</si>
  <si>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</si>
  <si>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</si>
  <si>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</si>
  <si>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</si>
  <si>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</si>
  <si>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</si>
  <si>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</si>
  <si>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</si>
  <si>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</si>
  <si>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</si>
  <si>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</si>
  <si>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</si>
  <si>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</si>
  <si>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</si>
  <si>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</si>
  <si>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</si>
  <si>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</si>
  <si>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</si>
  <si>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</si>
  <si>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</si>
  <si>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</si>
  <si>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</si>
  <si>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</si>
  <si>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</si>
  <si>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</si>
  <si>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</si>
  <si>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</si>
  <si>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</si>
  <si>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</si>
  <si>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</si>
  <si>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</si>
  <si>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</si>
  <si>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</si>
  <si>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</si>
  <si>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</si>
  <si>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</si>
  <si>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</si>
  <si>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</si>
  <si>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</si>
  <si>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</si>
  <si>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</si>
  <si>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</si>
  <si>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</si>
  <si>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</si>
  <si>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</si>
  <si>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</si>
  <si>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</si>
  <si>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</si>
  <si>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</si>
  <si>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</si>
  <si>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</si>
  <si>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</si>
  <si>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</si>
  <si>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</si>
  <si>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</si>
  <si>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</si>
  <si>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</si>
  <si>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</si>
  <si>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</si>
  <si>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</si>
  <si>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</si>
  <si>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</si>
  <si>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</si>
  <si>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</si>
  <si>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</si>
  <si>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</si>
  <si>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</si>
  <si>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</si>
  <si>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</si>
  <si>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</si>
  <si>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</si>
  <si>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</si>
  <si>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</si>
  <si>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</si>
  <si>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</si>
  <si>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</si>
  <si>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</si>
  <si>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</si>
  <si>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</si>
  <si>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</si>
  <si>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</si>
  <si>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</si>
  <si>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</si>
  <si>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</si>
  <si>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</si>
  <si>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</si>
  <si>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</si>
  <si>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</si>
  <si>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</si>
  <si>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</si>
  <si>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</si>
  <si>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</si>
  <si>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</si>
  <si>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</si>
  <si>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</si>
  <si>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</si>
  <si>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</si>
  <si>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</si>
  <si>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</si>
  <si>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</si>
  <si>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</si>
  <si>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</si>
  <si>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</si>
  <si>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</si>
  <si>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</si>
  <si>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</si>
  <si>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</si>
  <si>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</si>
  <si>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</si>
  <si>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</si>
  <si>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</si>
  <si>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</si>
  <si>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</si>
  <si>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</si>
  <si>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</si>
  <si>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</si>
  <si>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</si>
  <si>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</si>
  <si>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</si>
  <si>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</si>
  <si>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</si>
  <si>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</si>
  <si>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</si>
  <si>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</si>
  <si>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</si>
  <si>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</si>
  <si>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</si>
  <si>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</si>
  <si>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</si>
  <si>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</si>
  <si>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</si>
  <si>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</si>
  <si>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</si>
  <si>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</si>
  <si>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</si>
  <si>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</si>
  <si>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</si>
  <si>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</si>
  <si>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</si>
  <si>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</si>
  <si>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</si>
  <si>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</si>
  <si>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</si>
  <si>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</si>
  <si>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</si>
  <si>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</si>
  <si>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</si>
  <si>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</si>
  <si>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</si>
  <si>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</si>
  <si>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</si>
  <si>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</si>
  <si>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</si>
  <si>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</si>
  <si>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</si>
  <si>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</si>
  <si>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</si>
  <si>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</si>
  <si>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</si>
  <si>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</si>
  <si>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</si>
  <si>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</si>
  <si>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</si>
  <si>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</si>
  <si>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</si>
  <si>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</si>
  <si>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</si>
  <si>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</si>
  <si>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</si>
  <si>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</si>
  <si>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</si>
  <si>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</si>
  <si>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</si>
  <si>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</si>
  <si>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</si>
  <si>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</si>
  <si>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</si>
  <si>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</si>
  <si>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</si>
  <si>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</si>
  <si>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</si>
  <si>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</si>
  <si>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</si>
  <si>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</si>
  <si>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</si>
  <si>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</si>
  <si>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</si>
  <si>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</si>
  <si>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</si>
  <si>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</si>
  <si>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</si>
  <si>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</si>
  <si>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</si>
  <si>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</si>
  <si>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</si>
  <si>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</si>
  <si>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</si>
  <si>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</si>
  <si>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</si>
  <si>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</si>
  <si>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</si>
  <si>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</si>
  <si>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</si>
  <si>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</si>
  <si>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</si>
  <si>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</si>
  <si>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</si>
  <si>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</si>
  <si>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</si>
  <si>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</si>
  <si>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</si>
  <si>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</si>
  <si>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</si>
  <si>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</si>
  <si>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</si>
  <si>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</si>
  <si>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</si>
  <si>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</si>
  <si>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</si>
  <si>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</si>
  <si>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</si>
  <si>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</si>
  <si>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</si>
  <si>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</si>
  <si>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</si>
  <si>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</si>
  <si>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</si>
  <si>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</si>
  <si>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</si>
  <si>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</si>
  <si>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</si>
  <si>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</si>
  <si>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</si>
  <si>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</si>
  <si>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</si>
  <si>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</si>
  <si>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</si>
  <si>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</si>
  <si>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</si>
  <si>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</si>
  <si>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</si>
  <si>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</si>
  <si>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</si>
  <si>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</si>
  <si>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</si>
  <si>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</si>
  <si>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</si>
  <si>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</si>
  <si>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</si>
  <si>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</si>
  <si>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</si>
  <si>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</si>
  <si>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</si>
  <si>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</si>
  <si>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</si>
  <si>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</si>
  <si>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</si>
  <si>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</si>
  <si>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</si>
  <si>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</si>
  <si>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</si>
  <si>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</si>
  <si>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</si>
  <si>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</si>
  <si>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</si>
  <si>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</si>
  <si>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</si>
  <si>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</si>
  <si>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</si>
  <si>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</si>
  <si>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</si>
  <si>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</si>
  <si>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</si>
  <si>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</si>
  <si>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</si>
  <si>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</si>
  <si>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</si>
  <si>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</si>
  <si>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</si>
  <si>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</si>
  <si>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</si>
  <si>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</si>
  <si>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</si>
  <si>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</si>
  <si>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</si>
  <si>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</si>
  <si>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</si>
  <si>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</si>
  <si>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</si>
  <si>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</si>
  <si>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</si>
  <si>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</si>
  <si>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</si>
  <si>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</si>
  <si>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</si>
  <si>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</si>
  <si>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</si>
  <si>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</si>
  <si>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</si>
  <si>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</si>
  <si>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</si>
  <si>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</si>
  <si>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</si>
  <si>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</si>
  <si>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</si>
  <si>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</si>
  <si>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</si>
  <si>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</si>
  <si>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</si>
  <si>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</si>
  <si>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</si>
  <si>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</si>
  <si>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</si>
  <si>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</si>
  <si>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</si>
  <si>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</si>
  <si>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</si>
  <si>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</si>
  <si>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</si>
  <si>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</si>
  <si>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</si>
  <si>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</si>
  <si>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</si>
  <si>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</si>
  <si>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</si>
  <si>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</si>
  <si>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</si>
  <si>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</si>
  <si>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</si>
  <si>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</si>
  <si>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</si>
  <si>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</si>
  <si>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</si>
  <si>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</si>
  <si>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</si>
  <si>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</si>
  <si>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</si>
  <si>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</si>
  <si>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</si>
  <si>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</si>
  <si>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</si>
  <si>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</si>
  <si>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</si>
  <si>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</si>
  <si>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</si>
  <si>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</si>
  <si>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</si>
  <si>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</si>
  <si>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</si>
  <si>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</si>
  <si>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</si>
  <si>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</si>
  <si>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</si>
  <si>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</si>
  <si>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</si>
  <si>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</si>
  <si>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</si>
  <si>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</si>
  <si>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</si>
  <si>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</si>
  <si>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</si>
  <si>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</si>
  <si>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</si>
  <si>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</si>
  <si>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</si>
  <si>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</si>
  <si>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</si>
  <si>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</si>
  <si>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</si>
  <si>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</si>
  <si>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</si>
  <si>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</si>
  <si>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</si>
  <si>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</si>
  <si>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</si>
  <si>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</si>
  <si>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</si>
  <si>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</si>
  <si>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</si>
  <si>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</si>
  <si>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</si>
  <si>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</si>
  <si>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</si>
  <si>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</si>
  <si>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</si>
  <si>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</si>
  <si>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</si>
  <si>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</si>
  <si>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</si>
  <si>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</si>
  <si>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</si>
  <si>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</si>
  <si>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</si>
  <si>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</si>
  <si>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</si>
  <si>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</si>
  <si>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</si>
  <si>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</si>
  <si>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</si>
  <si>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</si>
  <si>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</si>
  <si>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</si>
  <si>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</si>
  <si>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</si>
  <si>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</si>
  <si>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</si>
  <si>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</si>
  <si>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</si>
  <si>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</si>
  <si>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</si>
  <si>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</si>
  <si>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</si>
  <si>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</si>
  <si>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</si>
  <si>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</si>
  <si>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</si>
  <si>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</si>
  <si>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</si>
  <si>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</si>
  <si>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</si>
  <si>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</si>
  <si>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</si>
  <si>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</si>
  <si>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</si>
  <si>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</si>
  <si>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</si>
  <si>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</si>
  <si>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</si>
  <si>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</si>
  <si>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</si>
  <si>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</si>
  <si>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</si>
  <si>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</si>
  <si>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</si>
  <si>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</si>
  <si>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</si>
  <si>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</si>
  <si>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</si>
  <si>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</si>
  <si>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</si>
  <si>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</si>
  <si>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</si>
  <si>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</si>
  <si>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</si>
  <si>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</si>
  <si>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</si>
  <si>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</si>
  <si>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</si>
  <si>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</si>
  <si>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</si>
  <si>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</si>
  <si>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</si>
  <si>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</si>
  <si>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</si>
  <si>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</si>
  <si>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</si>
  <si>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</si>
  <si>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</si>
  <si>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</si>
  <si>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</si>
  <si>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</si>
  <si>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</si>
  <si>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</si>
  <si>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</si>
  <si>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</si>
  <si>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</si>
  <si>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</si>
  <si>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</si>
  <si>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</si>
  <si>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</si>
  <si>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</si>
  <si>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</si>
  <si>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</si>
  <si>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</si>
  <si>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</si>
  <si>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</si>
  <si>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</si>
  <si>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</si>
  <si>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</si>
  <si>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</si>
  <si>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</si>
  <si>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</si>
  <si>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</si>
  <si>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</si>
  <si>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</si>
  <si>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</si>
  <si>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</si>
  <si>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</si>
  <si>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</si>
  <si>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</si>
  <si>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</si>
  <si>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</si>
  <si>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</si>
  <si>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</si>
  <si>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</si>
  <si>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</si>
  <si>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</si>
  <si>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</si>
  <si>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</si>
  <si>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</si>
  <si>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</si>
  <si>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</si>
  <si>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</si>
  <si>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</si>
  <si>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</si>
  <si>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</si>
  <si>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</si>
  <si>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</si>
  <si>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</si>
  <si>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</si>
  <si>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</si>
  <si>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</si>
  <si>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</si>
  <si>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</si>
  <si>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</si>
  <si>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</si>
  <si>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</si>
  <si>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</si>
  <si>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</si>
  <si>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</si>
  <si>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</si>
  <si>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</si>
  <si>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</si>
  <si>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</si>
  <si>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</si>
  <si>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</si>
  <si>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</si>
  <si>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</si>
  <si>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</si>
  <si>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</si>
  <si>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</si>
  <si>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</si>
  <si>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</si>
  <si>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</si>
  <si>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</si>
  <si>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</si>
  <si>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</si>
  <si>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</si>
  <si>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</si>
  <si>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</si>
  <si>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</si>
  <si>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</si>
  <si>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</si>
  <si>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</si>
  <si>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</si>
  <si>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</si>
  <si>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</si>
  <si>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</si>
  <si>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</si>
  <si>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</si>
  <si>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</si>
  <si>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</si>
  <si>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</si>
  <si>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</si>
  <si>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</si>
  <si>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</si>
  <si>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</si>
  <si>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</si>
  <si>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</si>
  <si>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</si>
  <si>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</si>
  <si>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</si>
  <si>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</si>
  <si>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</si>
  <si>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</si>
  <si>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</si>
  <si>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</si>
  <si>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</si>
  <si>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</si>
  <si>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</si>
  <si>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</si>
  <si>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</si>
  <si>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</si>
  <si>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</si>
  <si>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</si>
  <si>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</si>
  <si>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</si>
  <si>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</si>
  <si>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</si>
  <si>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</si>
  <si>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</si>
  <si>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</si>
  <si>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</si>
  <si>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</si>
  <si>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</si>
  <si>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</si>
  <si>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</si>
  <si>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</si>
  <si>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</si>
  <si>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</si>
  <si>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</si>
  <si>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</si>
  <si>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</si>
  <si>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</si>
  <si>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</si>
  <si>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</si>
  <si>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</si>
  <si>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</si>
  <si>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</si>
  <si>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</si>
  <si>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</si>
  <si>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</si>
  <si>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</si>
  <si>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</si>
  <si>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</si>
  <si>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</si>
  <si>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</si>
  <si>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</si>
  <si>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</si>
  <si>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</si>
  <si>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</si>
  <si>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</si>
  <si>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</si>
  <si>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</si>
  <si>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</si>
  <si>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</si>
  <si>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</si>
  <si>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</si>
  <si>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</si>
  <si>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</si>
  <si>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</si>
  <si>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</si>
  <si>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</si>
  <si>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</si>
  <si>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</si>
  <si>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</si>
  <si>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</si>
  <si>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</si>
  <si>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</si>
  <si>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</si>
  <si>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</si>
  <si>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</si>
  <si>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</si>
  <si>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</si>
  <si>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</si>
  <si>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</si>
  <si>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</si>
  <si>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</si>
  <si>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</si>
  <si>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</si>
  <si>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</si>
  <si>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</si>
  <si>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</si>
  <si>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</si>
  <si>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</si>
  <si>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</si>
  <si>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</si>
  <si>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</si>
  <si>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</si>
  <si>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</si>
  <si>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</si>
  <si>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</si>
  <si>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</si>
  <si>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</si>
  <si>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</si>
  <si>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</si>
  <si>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</si>
  <si>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</si>
  <si>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</si>
  <si>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</si>
  <si>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</si>
  <si>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</si>
  <si>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</si>
  <si>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</si>
  <si>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</si>
  <si>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</si>
  <si>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</si>
  <si>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</si>
  <si>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</si>
  <si>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</si>
  <si>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</si>
  <si>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</si>
  <si>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</si>
  <si>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</si>
  <si>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</si>
  <si>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</si>
  <si>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</si>
  <si>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</si>
  <si>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</si>
  <si>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</si>
  <si>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</si>
  <si>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</si>
  <si>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</si>
  <si>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</si>
  <si>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</si>
  <si>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</si>
  <si>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</si>
  <si>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</si>
  <si>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</si>
  <si>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</si>
  <si>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</si>
  <si>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</si>
  <si>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</si>
  <si>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</si>
  <si>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</si>
  <si>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</si>
  <si>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</si>
  <si>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</si>
  <si>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</si>
  <si>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</si>
  <si>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</si>
  <si>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</si>
  <si>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</si>
  <si>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</si>
  <si>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</si>
  <si>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</si>
  <si>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</si>
  <si>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</si>
  <si>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</si>
  <si>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</si>
  <si>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</si>
  <si>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</si>
  <si>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</si>
  <si>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</si>
  <si>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</si>
  <si>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</si>
  <si>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</si>
  <si>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</si>
  <si>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</si>
  <si>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</si>
  <si>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</si>
  <si>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</si>
  <si>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</si>
  <si>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</si>
  <si>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</si>
  <si>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</si>
  <si>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</si>
  <si>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</si>
  <si>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</si>
  <si>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</si>
  <si>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</si>
  <si>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</si>
  <si>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</si>
  <si>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</si>
  <si>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</si>
  <si>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</si>
  <si>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</si>
  <si>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</si>
  <si>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</si>
  <si>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</si>
  <si>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</si>
  <si>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</si>
  <si>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</si>
  <si>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</si>
  <si>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</si>
  <si>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</si>
  <si>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</si>
  <si>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</si>
  <si>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</si>
  <si>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</si>
  <si>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</si>
  <si>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</si>
  <si>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</si>
  <si>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</si>
  <si>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</si>
  <si>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</si>
  <si>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</si>
  <si>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</si>
  <si>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</si>
  <si>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</si>
  <si>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</si>
  <si>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</si>
  <si>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</si>
  <si>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</si>
  <si>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</si>
  <si>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</si>
  <si>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</si>
  <si>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</si>
  <si>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</si>
  <si>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</si>
  <si>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</si>
  <si>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</si>
  <si>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</si>
  <si>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</si>
  <si>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</si>
  <si>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</si>
  <si>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</si>
  <si>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</si>
  <si>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</si>
  <si>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</si>
  <si>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</si>
  <si>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</si>
  <si>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</si>
  <si>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</si>
  <si>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</si>
  <si>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</si>
  <si>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</si>
  <si>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</si>
  <si>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</si>
  <si>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</si>
  <si>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</si>
  <si>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</si>
  <si>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</si>
  <si>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</si>
  <si>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</si>
  <si>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</si>
  <si>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</si>
  <si>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</si>
  <si>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</si>
  <si>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</si>
  <si>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</si>
  <si>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</si>
  <si>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</si>
  <si>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</si>
  <si>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</si>
  <si>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</si>
  <si>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</si>
  <si>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</si>
  <si>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</si>
  <si>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</si>
  <si>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</si>
  <si>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</si>
  <si>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</si>
  <si>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</si>
  <si>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</si>
  <si>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</si>
  <si>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</si>
  <si>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</si>
  <si>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</si>
  <si>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</si>
  <si>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</si>
  <si>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</si>
  <si>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</si>
  <si>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</si>
  <si>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</si>
  <si>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</si>
  <si>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</si>
  <si>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</si>
  <si>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</si>
  <si>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</si>
  <si>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</si>
  <si>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</si>
  <si>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</si>
  <si>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</si>
  <si>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</si>
  <si>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</si>
  <si>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</si>
  <si>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</si>
  <si>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</si>
  <si>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</si>
  <si>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</si>
  <si>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</si>
  <si>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</si>
  <si>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</si>
  <si>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</si>
  <si>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</si>
  <si>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</si>
  <si>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</si>
  <si>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</si>
  <si>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</si>
  <si>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</si>
  <si>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</si>
  <si>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</si>
  <si>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</si>
  <si>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</si>
  <si>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</si>
  <si>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</si>
  <si>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</si>
  <si>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</si>
  <si>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</si>
  <si>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</si>
  <si>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</si>
  <si>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</si>
  <si>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</si>
  <si>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</si>
  <si>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</si>
  <si>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</si>
  <si>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</si>
  <si>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</si>
  <si>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</si>
  <si>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</si>
  <si>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</si>
  <si>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</si>
  <si>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</si>
  <si>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</si>
  <si>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</si>
  <si>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</si>
  <si>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</si>
  <si>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</si>
  <si>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</si>
  <si>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</si>
  <si>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</si>
  <si>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</si>
  <si>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</si>
  <si>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</si>
  <si>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</si>
  <si>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</si>
  <si>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</si>
  <si>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</si>
  <si>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</si>
  <si>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</si>
  <si>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</si>
  <si>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</si>
  <si>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</si>
  <si>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</si>
  <si>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</si>
  <si>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</si>
  <si>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</si>
  <si>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</si>
  <si>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</si>
  <si>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</si>
  <si>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</si>
  <si>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</si>
  <si>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</si>
  <si>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</si>
  <si>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</si>
  <si>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</si>
  <si>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</si>
  <si>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</si>
  <si>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</si>
  <si>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</si>
  <si>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</si>
  <si>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</si>
  <si>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</si>
  <si>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</si>
  <si>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</si>
  <si>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</si>
  <si>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</si>
  <si>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</si>
  <si>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</si>
  <si>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</si>
  <si>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</si>
  <si>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</si>
  <si>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</si>
  <si>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</si>
  <si>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</si>
  <si>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</si>
  <si>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</si>
  <si>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</si>
  <si>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</si>
  <si>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</si>
  <si>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</si>
  <si>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</si>
  <si>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</si>
  <si>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</si>
  <si>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</si>
  <si>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</si>
  <si>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</si>
  <si>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</si>
  <si>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</si>
  <si>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</si>
  <si>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</si>
  <si>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</si>
  <si>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</si>
  <si>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</si>
  <si>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</si>
  <si>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</si>
  <si>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</si>
  <si>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</si>
  <si>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</si>
  <si>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</si>
  <si>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</si>
  <si>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</si>
  <si>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</si>
  <si>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</si>
  <si>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</si>
  <si>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</si>
  <si>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</si>
  <si>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</si>
  <si>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</si>
  <si>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</si>
  <si>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</si>
  <si>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</si>
  <si>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</si>
  <si>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</si>
  <si>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</si>
  <si>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</si>
  <si>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</si>
  <si>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</si>
  <si>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</si>
  <si>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</si>
  <si>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</si>
  <si>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</si>
  <si>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</si>
  <si>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</si>
  <si>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</si>
  <si>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</si>
  <si>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</si>
  <si>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</si>
  <si>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</si>
  <si>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</si>
  <si>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</si>
  <si>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</si>
  <si>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</si>
  <si>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</si>
  <si>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</si>
  <si>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</si>
  <si>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</si>
  <si>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</si>
  <si>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</si>
  <si>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</si>
  <si>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</si>
  <si>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</si>
  <si>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</si>
  <si>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</si>
  <si>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</si>
  <si>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</si>
  <si>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</si>
  <si>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</si>
  <si>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</si>
  <si>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</si>
  <si>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</si>
  <si>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</si>
  <si>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</si>
  <si>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</si>
  <si>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</si>
  <si>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</si>
  <si>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</si>
  <si>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</si>
  <si>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</si>
  <si>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</si>
  <si>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</si>
  <si>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</si>
  <si>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</si>
  <si>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</si>
  <si>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</si>
  <si>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</si>
  <si>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</si>
  <si>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</si>
  <si>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</si>
  <si>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</si>
  <si>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</si>
  <si>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</si>
  <si>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</si>
  <si>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</si>
  <si>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</si>
  <si>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</si>
  <si>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</si>
  <si>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</si>
  <si>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</si>
  <si>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</si>
  <si>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</si>
  <si>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</si>
  <si>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</si>
  <si>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</si>
  <si>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</si>
  <si>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</si>
  <si>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</si>
  <si>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</si>
  <si>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</si>
  <si>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</si>
  <si>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</si>
  <si>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</si>
  <si>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</si>
  <si>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</si>
  <si>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</si>
  <si>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</si>
  <si>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</si>
  <si>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</si>
  <si>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</si>
  <si>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</si>
  <si>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</si>
  <si>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</si>
  <si>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</si>
  <si>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</si>
  <si>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</si>
  <si>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</si>
  <si>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</si>
  <si>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</si>
  <si>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</si>
  <si>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</si>
  <si>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</si>
  <si>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</si>
  <si>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</si>
  <si>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</si>
  <si>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</si>
  <si>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</si>
  <si>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</si>
  <si>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</si>
  <si>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</si>
  <si>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</si>
  <si>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</si>
  <si>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</si>
  <si>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</si>
  <si>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</si>
  <si>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</si>
  <si>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</si>
  <si>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</si>
  <si>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</si>
  <si>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</si>
  <si>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</si>
  <si>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</si>
  <si>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</si>
  <si>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</si>
  <si>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</si>
  <si>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</si>
  <si>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</si>
  <si>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</si>
  <si>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</si>
  <si>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</si>
  <si>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</si>
  <si>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</si>
  <si>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</si>
  <si>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</si>
  <si>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</si>
  <si>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</si>
  <si>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</si>
  <si>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</si>
  <si>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</si>
  <si>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</si>
  <si>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</si>
  <si>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</si>
  <si>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</si>
  <si>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</si>
  <si>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</si>
  <si>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</si>
  <si>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</si>
  <si>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</si>
  <si>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</si>
  <si>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</si>
  <si>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</si>
  <si>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</si>
  <si>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</si>
  <si>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</si>
  <si>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</si>
  <si>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</si>
  <si>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</si>
  <si>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</si>
  <si>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</si>
  <si>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</si>
  <si>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</si>
  <si>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</si>
  <si>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</si>
  <si>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</si>
  <si>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</si>
  <si>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</si>
  <si>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</si>
  <si>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</si>
  <si>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</si>
  <si>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</si>
  <si>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</si>
  <si>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</si>
  <si>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</si>
  <si>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</si>
  <si>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</si>
  <si>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</si>
  <si>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</si>
  <si>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</si>
  <si>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</si>
  <si>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</si>
  <si>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</si>
  <si>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</si>
  <si>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</si>
  <si>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</si>
  <si>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</si>
  <si>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</si>
  <si>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</si>
  <si>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</si>
  <si>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</si>
  <si>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</si>
  <si>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</si>
  <si>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</si>
  <si>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</si>
  <si>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</si>
  <si>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</si>
  <si>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</si>
  <si>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</si>
  <si>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</si>
  <si>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</si>
  <si>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</si>
  <si>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</si>
  <si>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</si>
  <si>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</si>
  <si>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</si>
  <si>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</si>
  <si>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</si>
  <si>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</si>
  <si>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</si>
  <si>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</si>
  <si>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</si>
  <si>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</si>
  <si>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</si>
  <si>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</si>
  <si>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</si>
  <si>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</si>
  <si>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</si>
  <si>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</si>
  <si>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</si>
  <si>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</si>
  <si>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</si>
  <si>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</si>
  <si>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</si>
  <si>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</si>
  <si>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</si>
  <si>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</si>
  <si>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</si>
  <si>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</si>
  <si>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</si>
  <si>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</si>
  <si>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</si>
  <si>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</si>
  <si>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</si>
  <si>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</si>
  <si>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</si>
  <si>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</si>
  <si>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</si>
  <si>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</si>
  <si>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</si>
  <si>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</si>
  <si>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</si>
  <si>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</si>
  <si>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</si>
  <si>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</si>
  <si>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</si>
  <si>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</si>
  <si>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</si>
  <si>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</si>
  <si>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</si>
  <si>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</si>
  <si>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</si>
  <si>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</si>
  <si>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</si>
  <si>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</si>
  <si>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</si>
  <si>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</si>
  <si>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</si>
  <si>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</si>
  <si>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</si>
  <si>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</si>
  <si>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</si>
  <si>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</si>
  <si>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</si>
  <si>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</si>
  <si>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</si>
  <si>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</si>
  <si>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</si>
  <si>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</si>
  <si>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</si>
  <si>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</si>
  <si>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</si>
  <si>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</si>
  <si>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</si>
  <si>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</si>
  <si>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</si>
  <si>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</si>
  <si>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</si>
  <si>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</si>
  <si>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</si>
  <si>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</si>
  <si>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</si>
  <si>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</si>
  <si>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</si>
  <si>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</si>
  <si>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</si>
  <si>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</si>
  <si>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</si>
  <si>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</si>
  <si>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</si>
  <si>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</si>
  <si>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</si>
  <si>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</si>
  <si>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</si>
  <si>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</si>
  <si>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</si>
  <si>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</si>
  <si>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</si>
  <si>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</si>
  <si>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</si>
  <si>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</si>
  <si>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</si>
  <si>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</si>
  <si>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</si>
  <si>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</si>
  <si>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</si>
  <si>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</si>
  <si>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</si>
  <si>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</si>
  <si>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</si>
  <si>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</si>
  <si>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</si>
  <si>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</si>
  <si>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</si>
  <si>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</si>
  <si>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</si>
  <si>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</si>
  <si>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</si>
  <si>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</si>
  <si>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</si>
  <si>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</si>
  <si>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</si>
  <si>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</si>
  <si>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</si>
  <si>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</si>
  <si>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</si>
  <si>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</si>
  <si>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</si>
  <si>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</si>
  <si>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</si>
  <si>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</si>
  <si>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</si>
  <si>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</si>
  <si>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</si>
  <si>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</si>
  <si>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</si>
  <si>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</si>
  <si>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</si>
  <si>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</si>
  <si>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</si>
  <si>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</si>
  <si>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</si>
  <si>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</si>
  <si>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</si>
  <si>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</si>
  <si>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</si>
  <si>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</si>
  <si>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</si>
  <si>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</si>
  <si>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</si>
  <si>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</si>
  <si>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</si>
  <si>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</si>
  <si>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</si>
  <si>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</si>
  <si>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</si>
  <si>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</si>
  <si>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</si>
  <si>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</si>
  <si>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</si>
  <si>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</si>
  <si>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</si>
  <si>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</si>
  <si>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</si>
  <si>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</si>
  <si>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</si>
  <si>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</si>
  <si>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</si>
  <si>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</si>
  <si>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</si>
  <si>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</si>
  <si>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</si>
  <si>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</si>
  <si>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</si>
  <si>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</si>
  <si>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</si>
  <si>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</si>
  <si>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</si>
  <si>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</si>
  <si>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</si>
  <si>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</si>
  <si>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</si>
  <si>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</si>
  <si>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</si>
  <si>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</si>
  <si>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</si>
  <si>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</si>
  <si>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</si>
  <si>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</si>
  <si>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</si>
  <si>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</si>
  <si>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</si>
  <si>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</si>
  <si>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</si>
  <si>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</si>
  <si>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</si>
  <si>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</si>
  <si>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</si>
  <si>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</si>
  <si>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</si>
  <si>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</si>
  <si>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</si>
  <si>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</si>
  <si>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</si>
  <si>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</si>
  <si>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</si>
  <si>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</si>
  <si>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</si>
  <si>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</si>
  <si>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</si>
  <si>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</si>
  <si>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</si>
  <si>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</si>
  <si>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</si>
  <si>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</si>
  <si>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</si>
  <si>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</si>
  <si>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</si>
  <si>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</si>
  <si>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</si>
  <si>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</si>
  <si>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</si>
  <si>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</si>
  <si>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</si>
  <si>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</si>
  <si>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</si>
  <si>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</si>
  <si>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</si>
  <si>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</si>
  <si>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</si>
  <si>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</si>
  <si>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</si>
  <si>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</si>
  <si>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</si>
  <si>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</si>
  <si>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</si>
  <si>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</si>
  <si>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</si>
  <si>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</si>
  <si>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</si>
  <si>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</si>
  <si>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</si>
  <si>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</si>
  <si>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</si>
  <si>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</si>
  <si>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</si>
  <si>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</si>
  <si>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</si>
  <si>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</si>
  <si>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</si>
  <si>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</si>
  <si>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</si>
  <si>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</si>
  <si>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</si>
  <si>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</si>
  <si>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</si>
  <si>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</si>
  <si>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</si>
  <si>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</si>
  <si>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</si>
  <si>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</si>
  <si>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</si>
  <si>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</si>
  <si>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</si>
  <si>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</si>
  <si>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</si>
  <si>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</si>
  <si>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</si>
  <si>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</si>
  <si>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</si>
  <si>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</si>
  <si>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</si>
  <si>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</si>
  <si>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</si>
  <si>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</si>
  <si>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</si>
  <si>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</si>
  <si>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</si>
  <si>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</si>
  <si>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</si>
  <si>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</si>
  <si>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</si>
  <si>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</si>
  <si>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</si>
  <si>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</si>
  <si>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</si>
  <si>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</si>
  <si>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</si>
  <si>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</si>
  <si>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</si>
  <si>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</si>
  <si>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</si>
  <si>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</si>
  <si>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</si>
  <si>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</si>
  <si>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</si>
  <si>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</si>
  <si>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</si>
  <si>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</si>
  <si>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</si>
  <si>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</si>
  <si>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</si>
  <si>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</si>
  <si>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</si>
  <si>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</si>
  <si>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</si>
  <si>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</si>
  <si>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</si>
  <si>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</si>
  <si>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</si>
  <si>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</si>
  <si>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</si>
  <si>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</si>
  <si>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</si>
  <si>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</si>
  <si>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</si>
  <si>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</si>
  <si>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</si>
  <si>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</si>
  <si>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</si>
  <si>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</si>
  <si>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</si>
  <si>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</si>
  <si>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</si>
  <si>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</si>
  <si>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</si>
  <si>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</si>
  <si>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</si>
  <si>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</si>
  <si>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</si>
  <si>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</si>
  <si>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</si>
  <si>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</si>
  <si>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</si>
  <si>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</si>
  <si>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</si>
  <si>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</si>
  <si>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</si>
  <si>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</si>
  <si>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</si>
  <si>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</si>
  <si>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</si>
  <si>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</si>
  <si>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</si>
  <si>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</si>
  <si>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</si>
  <si>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</si>
  <si>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</si>
  <si>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</si>
  <si>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</si>
  <si>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</si>
  <si>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</si>
  <si>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</si>
  <si>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</si>
  <si>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</si>
  <si>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</si>
  <si>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</si>
  <si>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</si>
  <si>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</si>
  <si>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</si>
  <si>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</si>
  <si>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</si>
  <si>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</si>
  <si>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</si>
  <si>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</si>
  <si>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</si>
  <si>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</si>
  <si>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</si>
  <si>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</si>
  <si>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</si>
  <si>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</si>
  <si>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</si>
  <si>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</si>
  <si>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</si>
  <si>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</si>
  <si>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</si>
  <si>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</si>
  <si>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</si>
  <si>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</si>
  <si>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</si>
  <si>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</si>
  <si>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</si>
  <si>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</si>
  <si>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</si>
  <si>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</si>
  <si>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</si>
  <si>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</si>
  <si>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</si>
  <si>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</si>
  <si>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</si>
  <si>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</si>
  <si>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</si>
  <si>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</si>
  <si>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</si>
  <si>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</si>
  <si>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</si>
  <si>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</si>
  <si>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</si>
  <si>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</si>
  <si>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</si>
  <si>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</si>
  <si>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</si>
  <si>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</si>
  <si>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</si>
  <si>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</si>
  <si>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</si>
  <si>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</si>
  <si>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</si>
  <si>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</si>
  <si>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</si>
  <si>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</si>
  <si>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</si>
  <si>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</si>
  <si>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</si>
  <si>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</si>
  <si>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</si>
  <si>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</si>
  <si>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</si>
  <si>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</si>
  <si>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</si>
  <si>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</si>
  <si>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</si>
  <si>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</si>
  <si>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</si>
  <si>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</si>
  <si>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</si>
  <si>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</si>
  <si>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</si>
  <si>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</si>
  <si>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</si>
  <si>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</si>
  <si>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</si>
  <si>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</si>
  <si>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</si>
  <si>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</si>
  <si>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</si>
  <si>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</si>
  <si>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</si>
  <si>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</si>
  <si>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</si>
  <si>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</si>
  <si>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</si>
  <si>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</si>
  <si>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</si>
  <si>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</si>
  <si>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</si>
  <si>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</si>
  <si>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</si>
  <si>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</si>
  <si>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</si>
  <si>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</si>
  <si>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</si>
  <si>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</si>
  <si>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</si>
  <si>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</si>
  <si>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</si>
  <si>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</si>
  <si>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</si>
  <si>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</si>
  <si>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</si>
  <si>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</si>
  <si>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</si>
  <si>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</si>
  <si>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</si>
  <si>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</si>
  <si>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</si>
  <si>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</si>
  <si>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</si>
  <si>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</si>
  <si>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</si>
  <si>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</si>
  <si>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</si>
  <si>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</si>
  <si>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</si>
  <si>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</si>
  <si>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</si>
  <si>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</si>
  <si>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</si>
  <si>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</si>
  <si>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</si>
  <si>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</si>
  <si>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</si>
  <si>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</si>
  <si>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</si>
  <si>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</si>
  <si>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</si>
  <si>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</si>
  <si>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</si>
  <si>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</si>
  <si>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</si>
  <si>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</si>
  <si>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</si>
  <si>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</si>
  <si>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</si>
  <si>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</si>
  <si>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</si>
  <si>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</si>
  <si>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</si>
  <si>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</si>
  <si>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</si>
  <si>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</si>
  <si>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</si>
  <si>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</si>
  <si>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</si>
  <si>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</si>
  <si>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</si>
  <si>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</si>
  <si>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</si>
  <si>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</si>
  <si>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</si>
  <si>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</si>
  <si>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</si>
  <si>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</si>
  <si>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</si>
  <si>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</si>
  <si>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</si>
  <si>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</si>
  <si>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</si>
  <si>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</si>
  <si>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</si>
  <si>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</si>
  <si>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</si>
  <si>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</si>
  <si>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</si>
  <si>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</si>
  <si>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</si>
  <si>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</si>
  <si>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</si>
  <si>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</si>
  <si>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</si>
  <si>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</si>
  <si>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</si>
  <si>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</si>
  <si>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</si>
  <si>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</si>
  <si>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</si>
  <si>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</si>
  <si>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</si>
  <si>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</si>
  <si>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</si>
  <si>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</si>
  <si>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</si>
  <si>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</si>
  <si>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</si>
  <si>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</si>
  <si>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</si>
  <si>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</si>
  <si>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</si>
  <si>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</si>
  <si>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</si>
  <si>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</si>
  <si>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</si>
  <si>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</si>
  <si>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</si>
  <si>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</si>
  <si>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</si>
  <si>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</si>
  <si>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</si>
  <si>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</si>
  <si>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</si>
  <si>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</si>
  <si>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</si>
  <si>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</si>
  <si>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</si>
  <si>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</si>
  <si>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</si>
  <si>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</si>
  <si>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</si>
  <si>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</si>
  <si>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</si>
  <si>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</si>
  <si>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</si>
  <si>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</si>
  <si>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</si>
  <si>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</si>
  <si>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</si>
  <si>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</si>
  <si>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</si>
  <si>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</si>
  <si>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</si>
  <si>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</si>
  <si>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</si>
  <si>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</si>
  <si>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</si>
  <si>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</si>
  <si>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</si>
  <si>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</si>
  <si>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</si>
  <si>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</si>
  <si>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</si>
  <si>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</si>
  <si>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</si>
  <si>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</si>
  <si>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</si>
  <si>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</si>
  <si>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</si>
  <si>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</si>
  <si>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</si>
  <si>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</si>
  <si>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</si>
  <si>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</si>
  <si>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</si>
  <si>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</si>
  <si>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</si>
  <si>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</si>
  <si>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</si>
  <si>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</si>
  <si>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</si>
  <si>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</si>
  <si>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</si>
  <si>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</si>
  <si>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</si>
  <si>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</si>
  <si>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</si>
  <si>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</si>
  <si>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</si>
  <si>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</si>
  <si>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</si>
  <si>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</si>
  <si>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</si>
  <si>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</si>
  <si>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</si>
  <si>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</si>
  <si>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</si>
  <si>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</si>
  <si>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</si>
  <si>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</si>
  <si>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</si>
  <si>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</si>
  <si>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</si>
  <si>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</si>
  <si>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</si>
  <si>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</si>
  <si>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</si>
  <si>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</si>
  <si>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</si>
  <si>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</si>
  <si>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</si>
  <si>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</si>
  <si>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</si>
  <si>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</si>
  <si>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</si>
  <si>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</si>
  <si>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</si>
  <si>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</si>
  <si>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</si>
  <si>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</si>
  <si>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</si>
  <si>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</si>
  <si>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</si>
  <si>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</si>
  <si>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</si>
  <si>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</si>
  <si>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</si>
  <si>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</si>
  <si>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</si>
  <si>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</si>
  <si>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</si>
  <si>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</si>
  <si>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</si>
  <si>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</si>
  <si>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</si>
  <si>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</si>
  <si>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</si>
  <si>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</si>
  <si>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</si>
  <si>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</si>
  <si>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</si>
  <si>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</si>
  <si>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</si>
  <si>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</si>
  <si>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</si>
  <si>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</si>
  <si>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</si>
  <si>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</si>
  <si>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</si>
  <si>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</si>
  <si>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</si>
  <si>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</si>
  <si>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</si>
  <si>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</si>
  <si>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</si>
  <si>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</si>
  <si>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</si>
  <si>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</si>
  <si>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</si>
  <si>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</si>
  <si>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</si>
  <si>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</si>
  <si>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</si>
  <si>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</si>
  <si>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</si>
  <si>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</si>
  <si>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</si>
  <si>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</si>
  <si>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</si>
  <si>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</si>
  <si>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</si>
  <si>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</si>
  <si>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</si>
  <si>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</si>
  <si>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</si>
  <si>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</si>
  <si>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</si>
  <si>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</si>
  <si>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</si>
  <si>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</si>
  <si>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</si>
  <si>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</si>
  <si>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</si>
  <si>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</si>
  <si>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</si>
  <si>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</si>
  <si>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</si>
  <si>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</si>
  <si>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</si>
  <si>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</si>
  <si>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</si>
  <si>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</si>
  <si>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</si>
  <si>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</si>
  <si>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</si>
  <si>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</si>
  <si>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</si>
  <si>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</si>
  <si>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</si>
  <si>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</si>
  <si>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</si>
  <si>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</si>
  <si>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</si>
  <si>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</si>
  <si>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</si>
  <si>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</si>
  <si>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</si>
  <si>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</si>
  <si>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</si>
  <si>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</si>
  <si>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</si>
  <si>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</si>
  <si>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</si>
  <si>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</si>
  <si>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</si>
  <si>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</si>
  <si>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</si>
  <si>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</si>
  <si>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</si>
  <si>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</si>
  <si>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</si>
  <si>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</si>
  <si>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</si>
  <si>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</si>
  <si>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</si>
  <si>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</si>
  <si>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</si>
  <si>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</si>
  <si>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</si>
  <si>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</si>
  <si>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</si>
  <si>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</si>
  <si>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</si>
  <si>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</si>
  <si>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</si>
  <si>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</si>
  <si>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</si>
  <si>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</si>
  <si>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</si>
  <si>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</si>
  <si>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</si>
  <si>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</si>
  <si>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</si>
  <si>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</si>
  <si>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</si>
  <si>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</si>
  <si>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</si>
  <si>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</si>
  <si>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</si>
  <si>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</si>
  <si>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</si>
  <si>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</si>
  <si>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</si>
  <si>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</si>
  <si>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</si>
  <si>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</si>
  <si>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</si>
  <si>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</si>
  <si>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</si>
  <si>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</si>
  <si>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</si>
  <si>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</si>
  <si>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</si>
  <si>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</si>
  <si>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</si>
  <si>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</si>
  <si>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</si>
  <si>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</si>
  <si>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</si>
  <si>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</si>
  <si>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</si>
  <si>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</si>
  <si>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</si>
  <si>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</si>
  <si>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</si>
  <si>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</si>
  <si>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</si>
  <si>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</si>
  <si>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</si>
  <si>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</si>
  <si>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</si>
  <si>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</si>
  <si>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</si>
  <si>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</si>
  <si>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</si>
  <si>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</si>
  <si>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</si>
  <si>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</si>
  <si>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</si>
  <si>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</si>
  <si>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</si>
  <si>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</si>
  <si>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</si>
  <si>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</si>
  <si>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</si>
  <si>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</si>
  <si>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</si>
  <si>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</si>
  <si>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</si>
  <si>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</si>
  <si>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</si>
  <si>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</si>
  <si>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</si>
  <si>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</si>
  <si>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</si>
  <si>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</si>
  <si>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</si>
  <si>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</si>
  <si>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</si>
  <si>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</si>
  <si>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</si>
  <si>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</si>
  <si>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</si>
  <si>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</si>
  <si>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</si>
  <si>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</si>
  <si>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</si>
  <si>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</si>
  <si>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</si>
  <si>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</si>
  <si>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</si>
  <si>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</si>
  <si>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</si>
  <si>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</si>
  <si>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</si>
  <si>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</si>
  <si>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</si>
  <si>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</si>
  <si>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</si>
  <si>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</si>
  <si>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</si>
  <si>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</si>
  <si>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</si>
  <si>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</si>
  <si>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</si>
  <si>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</si>
  <si>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</si>
  <si>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</si>
  <si>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</si>
  <si>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</si>
  <si>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</si>
  <si>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</si>
  <si>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</si>
  <si>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</si>
  <si>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</si>
  <si>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</si>
  <si>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</si>
  <si>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</si>
  <si>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</si>
  <si>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</si>
  <si>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</si>
  <si>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</si>
  <si>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</si>
  <si>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</si>
  <si>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</si>
  <si>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</si>
  <si>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</si>
  <si>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</si>
  <si>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</si>
  <si>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</si>
  <si>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</si>
  <si>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</si>
  <si>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</si>
  <si>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</si>
  <si>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</si>
  <si>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</si>
  <si>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</si>
  <si>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</si>
  <si>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</si>
  <si>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</si>
  <si>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</si>
  <si>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</si>
  <si>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</si>
  <si>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</si>
  <si>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</si>
  <si>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</si>
  <si>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</si>
  <si>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</si>
  <si>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</si>
  <si>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</si>
  <si>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</si>
  <si>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</si>
  <si>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</si>
  <si>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</si>
  <si>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</si>
  <si>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</si>
  <si>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</si>
  <si>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</si>
  <si>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</si>
  <si>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</si>
  <si>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</si>
  <si>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</si>
  <si>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</si>
  <si>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</si>
  <si>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</si>
  <si>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</si>
  <si>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</si>
  <si>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</si>
  <si>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</si>
  <si>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</si>
  <si>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</si>
  <si>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</si>
  <si>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</si>
  <si>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</si>
  <si>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</si>
  <si>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</si>
  <si>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</si>
  <si>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</si>
  <si>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</si>
  <si>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</si>
  <si>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</si>
  <si>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</si>
  <si>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</si>
  <si>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</si>
  <si>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</si>
  <si>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</si>
  <si>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</si>
  <si>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</si>
  <si>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</si>
  <si>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</si>
  <si>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</si>
  <si>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</si>
  <si>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</si>
  <si>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</si>
  <si>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</si>
  <si>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</si>
  <si>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</si>
  <si>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</si>
  <si>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</si>
  <si>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</si>
  <si>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</si>
  <si>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</si>
  <si>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</si>
  <si>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</si>
  <si>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</si>
  <si>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</si>
  <si>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</si>
  <si>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</si>
  <si>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</si>
  <si>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</si>
  <si>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</si>
  <si>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</si>
  <si>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</si>
  <si>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</si>
  <si>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</si>
  <si>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</si>
  <si>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</si>
  <si>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</si>
  <si>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</si>
  <si>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</si>
  <si>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</si>
  <si>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</si>
  <si>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</si>
  <si>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</si>
  <si>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</si>
  <si>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</si>
  <si>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</si>
  <si>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</si>
  <si>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</si>
  <si>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</si>
  <si>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</si>
  <si>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</si>
  <si>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</si>
  <si>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</si>
  <si>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</si>
  <si>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</si>
  <si>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</si>
  <si>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</si>
  <si>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</si>
  <si>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</si>
  <si>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</si>
  <si>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</si>
  <si>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</si>
  <si>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</si>
  <si>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</si>
  <si>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</si>
  <si>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</si>
  <si>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</si>
  <si>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</si>
  <si>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</si>
  <si>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</si>
  <si>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</si>
  <si>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</si>
  <si>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</si>
  <si>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</si>
  <si>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</si>
  <si>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</si>
  <si>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</si>
  <si>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</si>
  <si>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</si>
  <si>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</si>
  <si>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</si>
  <si>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</si>
  <si>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</si>
  <si>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</si>
  <si>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</si>
  <si>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</si>
  <si>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</si>
  <si>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</si>
  <si>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</si>
  <si>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</si>
  <si>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</si>
  <si>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</si>
  <si>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</si>
  <si>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</si>
  <si>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</si>
  <si>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</si>
  <si>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</si>
  <si>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</si>
  <si>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</si>
  <si>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</si>
  <si>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</si>
  <si>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</si>
  <si>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</si>
  <si>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</si>
  <si>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</si>
  <si>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</si>
  <si>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</si>
  <si>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</si>
  <si>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</si>
  <si>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</si>
  <si>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</si>
  <si>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</si>
  <si>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</si>
  <si>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</si>
  <si>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</si>
  <si>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</si>
  <si>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</si>
  <si>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</si>
  <si>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</si>
  <si>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</si>
  <si>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</si>
  <si>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</si>
  <si>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</si>
  <si>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</si>
  <si>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</si>
  <si>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</si>
  <si>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</si>
  <si>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</si>
  <si>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</si>
  <si>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</si>
  <si>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</si>
  <si>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</si>
  <si>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</si>
  <si>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</si>
  <si>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</si>
  <si>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</si>
  <si>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</si>
  <si>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</si>
  <si>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</si>
  <si>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</si>
  <si>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</si>
  <si>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</si>
  <si>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</si>
  <si>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</si>
  <si>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</si>
  <si>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</si>
  <si>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</si>
  <si>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</si>
  <si>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</si>
  <si>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</si>
  <si>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</si>
  <si>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</si>
  <si>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</si>
  <si>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</si>
  <si>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</si>
  <si>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</si>
  <si>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</si>
  <si>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</si>
  <si>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</si>
  <si>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</si>
  <si>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</si>
  <si>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</si>
  <si>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</si>
  <si>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</si>
  <si>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</si>
  <si>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</si>
  <si>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</si>
  <si>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</si>
  <si>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</si>
  <si>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</si>
  <si>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</si>
  <si>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</si>
  <si>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</si>
  <si>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</si>
  <si>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</si>
  <si>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</si>
  <si>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</si>
  <si>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</si>
  <si>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</si>
  <si>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</si>
  <si>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</si>
  <si>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</si>
  <si>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</si>
  <si>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</si>
  <si>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</si>
  <si>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</si>
  <si>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</si>
  <si>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</si>
  <si>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</si>
  <si>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</si>
  <si>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</si>
  <si>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</si>
  <si>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</si>
  <si>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</si>
  <si>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</si>
  <si>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</si>
  <si>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</si>
  <si>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</si>
  <si>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</si>
  <si>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</si>
  <si>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</si>
  <si>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</si>
  <si>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</si>
  <si>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</si>
  <si>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</si>
  <si>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</si>
  <si>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</si>
  <si>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</si>
  <si>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</si>
  <si>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</si>
  <si>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</si>
  <si>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</si>
  <si>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</si>
  <si>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</si>
  <si>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</si>
  <si>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</si>
  <si>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</si>
  <si>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</si>
  <si>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</si>
  <si>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</si>
  <si>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</si>
  <si>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</si>
  <si>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</si>
  <si>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</si>
  <si>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</si>
  <si>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</si>
  <si>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</si>
  <si>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</si>
  <si>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</si>
  <si>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</si>
  <si>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</si>
  <si>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</si>
  <si>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</si>
  <si>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</si>
  <si>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</si>
  <si>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</si>
  <si>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</si>
  <si>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</si>
  <si>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</si>
  <si>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</si>
  <si>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</si>
  <si>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</si>
  <si>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</si>
  <si>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</si>
  <si>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</si>
  <si>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</si>
  <si>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</si>
  <si>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</si>
  <si>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</si>
  <si>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</si>
  <si>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</si>
  <si>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</si>
  <si>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</si>
  <si>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</si>
  <si>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</si>
  <si>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</si>
  <si>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</si>
  <si>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</si>
  <si>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</si>
  <si>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</si>
  <si>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</si>
  <si>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</si>
  <si>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</si>
  <si>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</si>
  <si>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</si>
  <si>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</si>
  <si>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</si>
  <si>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</si>
  <si>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</si>
  <si>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</si>
  <si>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</si>
  <si>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</si>
  <si>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</si>
  <si>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</si>
  <si>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</si>
  <si>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</si>
  <si>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</si>
  <si>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</si>
  <si>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</si>
  <si>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</si>
  <si>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</si>
  <si>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</si>
  <si>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</si>
  <si>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</si>
  <si>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</si>
  <si>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</si>
  <si>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</si>
  <si>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</si>
  <si>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</si>
  <si>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</si>
  <si>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</si>
  <si>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</si>
  <si>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</si>
  <si>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</si>
  <si>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</si>
  <si>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</si>
  <si>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</si>
  <si>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</si>
  <si>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</si>
  <si>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</si>
  <si>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</si>
  <si>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</si>
  <si>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</si>
  <si>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</si>
  <si>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</si>
  <si>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</si>
  <si>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</si>
  <si>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</si>
  <si>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</si>
  <si>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</si>
  <si>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</si>
  <si>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</si>
  <si>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</si>
  <si>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</si>
  <si>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</si>
  <si>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</si>
  <si>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</si>
  <si>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</si>
  <si>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</si>
  <si>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</si>
  <si>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</si>
  <si>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</si>
  <si>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</si>
  <si>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</si>
  <si>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</si>
  <si>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</si>
  <si>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</si>
  <si>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</si>
  <si>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</si>
  <si>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</si>
  <si>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</si>
  <si>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</si>
  <si>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</si>
  <si>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</si>
  <si>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</si>
  <si>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</si>
  <si>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</si>
  <si>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</si>
  <si>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</si>
  <si>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</si>
  <si>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</si>
  <si>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</si>
  <si>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</si>
  <si>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</si>
  <si>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</si>
  <si>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</si>
  <si>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</si>
  <si>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</si>
  <si>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</si>
  <si>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</si>
  <si>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</si>
  <si>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</si>
  <si>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</si>
  <si>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</si>
  <si>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</si>
  <si>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</si>
  <si>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</si>
  <si>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</si>
  <si>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</si>
  <si>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</si>
  <si>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</si>
  <si>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</si>
  <si>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</si>
  <si>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</si>
  <si>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</si>
  <si>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</si>
  <si>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</si>
  <si>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</si>
  <si>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</si>
  <si>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</si>
  <si>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</si>
  <si>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</si>
  <si>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</si>
  <si>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</si>
  <si>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</si>
  <si>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</si>
  <si>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</si>
  <si>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</si>
  <si>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</si>
  <si>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</si>
  <si>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</si>
  <si>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</si>
  <si>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</si>
  <si>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</si>
  <si>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</si>
  <si>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</si>
  <si>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</si>
  <si>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</si>
  <si>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</si>
  <si>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</si>
  <si>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</si>
  <si>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</si>
  <si>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</si>
  <si>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</si>
  <si>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</si>
  <si>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</si>
  <si>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</si>
  <si>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</si>
  <si>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</si>
  <si>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</si>
  <si>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</si>
  <si>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</si>
  <si>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</si>
  <si>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</si>
  <si>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</si>
  <si>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</si>
  <si>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</si>
  <si>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</si>
  <si>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</si>
  <si>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</si>
  <si>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</si>
  <si>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</si>
  <si>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</si>
  <si>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</si>
  <si>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</si>
  <si>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</si>
  <si>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</si>
  <si>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</si>
  <si>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</si>
  <si>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</si>
  <si>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</si>
  <si>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</si>
  <si>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</si>
  <si>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</si>
  <si>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</si>
  <si>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</si>
  <si>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</si>
  <si>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</si>
  <si>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</si>
  <si>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</si>
  <si>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</si>
  <si>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</si>
  <si>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</si>
  <si>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</si>
  <si>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</si>
  <si>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</si>
  <si>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</si>
  <si>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</si>
  <si>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</si>
  <si>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</si>
  <si>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</si>
  <si>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</si>
  <si>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</si>
  <si>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</si>
  <si>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</si>
  <si>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</si>
  <si>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</si>
  <si>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</si>
  <si>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</si>
  <si>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</si>
  <si>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</si>
  <si>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</si>
  <si>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</si>
  <si>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</si>
  <si>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</si>
  <si>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</si>
  <si>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</si>
  <si>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</si>
  <si>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</si>
  <si>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</si>
  <si>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</si>
  <si>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</si>
  <si>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</si>
  <si>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</si>
  <si>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</si>
  <si>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</si>
  <si>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</si>
  <si>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</si>
  <si>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</si>
  <si>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</si>
  <si>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</si>
  <si>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</si>
  <si>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</si>
  <si>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</si>
  <si>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</si>
  <si>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</si>
  <si>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</si>
  <si>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</si>
  <si>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</si>
  <si>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</si>
  <si>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</si>
  <si>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</si>
  <si>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</si>
  <si>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</si>
  <si>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</si>
  <si>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</si>
  <si>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</si>
  <si>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</si>
  <si>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</si>
  <si>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</si>
  <si>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</si>
  <si>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</si>
  <si>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</si>
  <si>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</si>
  <si>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</si>
  <si>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</si>
  <si>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</si>
  <si>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</si>
  <si>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</si>
  <si>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</si>
  <si>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</si>
  <si>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</si>
  <si>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</si>
  <si>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</si>
  <si>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</si>
  <si>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</si>
  <si>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</si>
  <si>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</si>
  <si>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</si>
  <si>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</si>
  <si>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</si>
  <si>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</si>
  <si>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</si>
  <si>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</si>
  <si>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</si>
  <si>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</si>
  <si>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</si>
  <si>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</si>
  <si>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</si>
  <si>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</si>
  <si>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</si>
  <si>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</si>
  <si>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</si>
  <si>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</si>
  <si>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</si>
  <si>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</si>
  <si>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</si>
  <si>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</si>
  <si>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</si>
  <si>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</si>
  <si>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</si>
  <si>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</si>
  <si>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</si>
  <si>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</si>
  <si>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</si>
  <si>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</si>
  <si>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</si>
  <si>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</si>
  <si>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</si>
  <si>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</si>
  <si>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</si>
  <si>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</si>
  <si>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</si>
  <si>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</si>
  <si>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</si>
  <si>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</si>
  <si>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</si>
  <si>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</si>
  <si>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</si>
  <si>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</si>
  <si>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</si>
  <si>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</si>
  <si>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</si>
  <si>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</si>
  <si>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</si>
  <si>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</si>
  <si>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</si>
  <si>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</si>
  <si>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</si>
  <si>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</si>
  <si>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</si>
  <si>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</si>
  <si>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</si>
  <si>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</si>
  <si>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</si>
  <si>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</si>
  <si>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</si>
  <si>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</si>
  <si>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</si>
  <si>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</si>
  <si>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</si>
  <si>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</si>
  <si>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</si>
  <si>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</si>
  <si>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</si>
  <si>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</si>
  <si>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</si>
  <si>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</si>
  <si>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</si>
  <si>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</si>
  <si>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</si>
  <si>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</si>
  <si>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</si>
  <si>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</si>
  <si>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</si>
  <si>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</si>
  <si>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</si>
  <si>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</si>
  <si>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</si>
  <si>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</si>
  <si>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</si>
  <si>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</si>
  <si>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</si>
  <si>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</si>
  <si>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</si>
  <si>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</si>
  <si>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</si>
  <si>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</si>
  <si>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</si>
  <si>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</si>
  <si>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</si>
  <si>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</si>
  <si>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</si>
  <si>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</si>
  <si>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</si>
  <si>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</si>
  <si>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</si>
  <si>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</si>
  <si>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</si>
  <si>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</si>
  <si>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</si>
  <si>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</si>
  <si>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</si>
  <si>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</si>
  <si>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</si>
  <si>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</si>
  <si>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</si>
  <si>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</si>
  <si>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</si>
  <si>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</si>
  <si>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</si>
  <si>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</si>
  <si>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</si>
  <si>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</si>
  <si>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</si>
  <si>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</si>
  <si>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</si>
  <si>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</si>
  <si>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</si>
  <si>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</si>
  <si>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</si>
  <si>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</si>
  <si>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</si>
  <si>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</si>
  <si>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</si>
  <si>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</si>
  <si>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</si>
  <si>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</si>
  <si>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</si>
  <si>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</si>
  <si>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</si>
  <si>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</si>
  <si>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</si>
  <si>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</si>
  <si>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</si>
  <si>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</si>
  <si>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</si>
  <si>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</si>
  <si>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</si>
  <si>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</si>
  <si>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</si>
  <si>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</si>
  <si>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</si>
  <si>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</si>
  <si>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</si>
  <si>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</si>
  <si>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</si>
  <si>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</si>
  <si>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</si>
  <si>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</si>
  <si>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</si>
  <si>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</si>
  <si>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</si>
  <si>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</si>
  <si>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</si>
  <si>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</si>
  <si>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</si>
  <si>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</si>
  <si>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</si>
  <si>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</si>
  <si>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</si>
  <si>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</si>
  <si>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</si>
  <si>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</si>
  <si>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</si>
  <si>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</si>
  <si>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</si>
  <si>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</si>
  <si>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</si>
  <si>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</si>
  <si>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</si>
  <si>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</si>
  <si>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</si>
  <si>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</si>
  <si>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</si>
  <si>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</si>
  <si>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</si>
  <si>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</si>
  <si>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</si>
  <si>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</si>
  <si>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</si>
  <si>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</si>
  <si>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</si>
  <si>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</si>
  <si>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</si>
  <si>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</si>
  <si>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</si>
  <si>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</si>
  <si>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</si>
  <si>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</si>
  <si>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</si>
  <si>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</si>
  <si>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</si>
  <si>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</si>
  <si>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</si>
  <si>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</si>
  <si>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</si>
  <si>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</si>
  <si>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</si>
  <si>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</si>
  <si>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</si>
  <si>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</si>
  <si>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</si>
  <si>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</si>
  <si>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</si>
  <si>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</si>
  <si>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</si>
  <si>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</si>
  <si>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</si>
  <si>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</si>
  <si>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</si>
  <si>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</si>
  <si>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</si>
  <si>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</si>
  <si>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</si>
  <si>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</si>
  <si>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</si>
  <si>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</si>
  <si>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</si>
  <si>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</si>
  <si>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</si>
  <si>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</si>
  <si>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</si>
  <si>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</si>
  <si>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</si>
  <si>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</si>
  <si>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</si>
  <si>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</si>
  <si>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</si>
  <si>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</si>
  <si>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</si>
  <si>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</si>
  <si>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</si>
  <si>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</si>
  <si>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</si>
  <si>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</si>
  <si>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</si>
  <si>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</si>
  <si>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</si>
  <si>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</si>
  <si>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</si>
  <si>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</si>
  <si>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</si>
  <si>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</si>
  <si>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</si>
  <si>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</si>
  <si>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</si>
  <si>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</si>
  <si>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</si>
  <si>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</si>
  <si>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</si>
  <si>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</si>
  <si>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</si>
  <si>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</si>
  <si>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</si>
  <si>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</si>
  <si>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</si>
  <si>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</si>
  <si>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</si>
  <si>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</si>
  <si>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</si>
  <si>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</si>
  <si>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</si>
  <si>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</si>
  <si>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</si>
  <si>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</si>
  <si>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</si>
  <si>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</si>
  <si>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</si>
  <si>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</si>
  <si>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</si>
  <si>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</si>
  <si>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</si>
  <si>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</si>
  <si>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</si>
  <si>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</si>
  <si>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</si>
  <si>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</si>
  <si>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</si>
  <si>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</si>
  <si>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</si>
  <si>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</si>
  <si>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</si>
  <si>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</si>
  <si>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</si>
  <si>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</si>
  <si>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</si>
  <si>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</si>
  <si>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</si>
  <si>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</si>
  <si>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</si>
  <si>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</si>
  <si>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</si>
  <si>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</si>
  <si>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</si>
  <si>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</si>
  <si>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</si>
  <si>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</si>
  <si>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</si>
  <si>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</si>
  <si>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</si>
  <si>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</si>
  <si>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</si>
  <si>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</si>
  <si>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</si>
  <si>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</si>
  <si>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</si>
  <si>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</si>
  <si>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</si>
  <si>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</si>
  <si>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</si>
  <si>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</si>
  <si>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</si>
  <si>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</si>
  <si>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</si>
  <si>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</si>
  <si>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</si>
  <si>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</si>
  <si>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</si>
  <si>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</si>
  <si>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</si>
  <si>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</si>
  <si>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</si>
  <si>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</si>
  <si>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</si>
  <si>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</si>
  <si>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</si>
  <si>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</si>
  <si>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</si>
  <si>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</si>
  <si>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</si>
  <si>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</si>
  <si>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</si>
  <si>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</si>
  <si>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</si>
  <si>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</si>
  <si>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</si>
  <si>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</si>
  <si>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</si>
  <si>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</si>
  <si>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</si>
  <si>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</si>
  <si>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</si>
  <si>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</si>
  <si>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</si>
  <si>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</si>
  <si>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</si>
  <si>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</si>
  <si>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</si>
  <si>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</si>
  <si>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</si>
  <si>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</si>
  <si>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</si>
  <si>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</si>
  <si>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</si>
  <si>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</si>
  <si>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</si>
  <si>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</si>
  <si>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</si>
  <si>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</si>
  <si>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</si>
  <si>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</si>
  <si>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</si>
  <si>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</si>
  <si>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</si>
  <si>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</si>
  <si>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</si>
  <si>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</si>
  <si>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</si>
  <si>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</si>
  <si>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</si>
  <si>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</si>
  <si>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</si>
  <si>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</si>
  <si>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</si>
  <si>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</si>
  <si>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</si>
  <si>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</si>
  <si>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</si>
  <si>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</si>
  <si>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</si>
  <si>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</si>
  <si>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</si>
  <si>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</si>
  <si>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</si>
  <si>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</si>
  <si>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</si>
  <si>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</si>
  <si>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</si>
  <si>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</si>
  <si>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</si>
  <si>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</si>
  <si>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</si>
  <si>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</si>
  <si>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</si>
  <si>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</si>
  <si>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</si>
  <si>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</si>
  <si>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</si>
  <si>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</si>
  <si>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</si>
  <si>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</si>
  <si>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</si>
  <si>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</si>
  <si>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</si>
  <si>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</si>
  <si>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</si>
  <si>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</si>
  <si>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</si>
  <si>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</si>
  <si>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</si>
  <si>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</si>
  <si>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</si>
  <si>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</si>
  <si>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</si>
  <si>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</si>
  <si>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</si>
  <si>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</si>
  <si>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</si>
  <si>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</si>
  <si>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</si>
  <si>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</si>
  <si>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</si>
  <si>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</si>
  <si>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</si>
  <si>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</si>
  <si>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</si>
  <si>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</si>
  <si>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</si>
  <si>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</si>
  <si>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</si>
  <si>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</si>
  <si>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</si>
  <si>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</si>
  <si>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</si>
  <si>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</si>
  <si>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</si>
  <si>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</si>
  <si>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</si>
  <si>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</si>
  <si>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</si>
  <si>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</si>
  <si>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</si>
  <si>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</si>
  <si>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</si>
  <si>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</si>
  <si>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</si>
  <si>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</si>
  <si>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</si>
  <si>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</si>
  <si>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</si>
  <si>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</si>
  <si>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</si>
  <si>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</si>
  <si>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</si>
  <si>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</si>
  <si>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</si>
  <si>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</si>
  <si>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</si>
  <si>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</si>
  <si>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</si>
  <si>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</si>
  <si>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</si>
  <si>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</si>
  <si>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</si>
  <si>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</si>
  <si>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</si>
  <si>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</si>
  <si>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</si>
  <si>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</si>
  <si>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</si>
  <si>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</si>
  <si>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</si>
  <si>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</si>
  <si>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</si>
  <si>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</si>
  <si>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</si>
  <si>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</si>
  <si>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</si>
  <si>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</si>
  <si>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</si>
  <si>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</si>
  <si>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</si>
  <si>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</si>
  <si>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</si>
  <si>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</si>
  <si>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</si>
  <si>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</si>
  <si>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</si>
  <si>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</si>
  <si>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</si>
  <si>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</si>
  <si>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</si>
  <si>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</si>
  <si>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</si>
  <si>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</si>
  <si>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</si>
  <si>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</si>
  <si>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</si>
  <si>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</si>
  <si>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</si>
  <si>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</si>
  <si>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</si>
  <si>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</si>
  <si>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</si>
  <si>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</si>
  <si>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</si>
  <si>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</si>
  <si>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</si>
  <si>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</si>
  <si>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</si>
  <si>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</si>
  <si>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</si>
  <si>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</si>
  <si>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</si>
  <si>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</si>
  <si>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</si>
  <si>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</si>
  <si>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</si>
  <si>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</si>
  <si>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</si>
  <si>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</si>
  <si>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</si>
  <si>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</si>
  <si>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</si>
  <si>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</si>
  <si>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</si>
  <si>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</si>
  <si>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</si>
  <si>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</si>
  <si>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</si>
  <si>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</si>
  <si>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</si>
  <si>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</si>
  <si>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</si>
  <si>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</si>
  <si>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</si>
  <si>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</si>
  <si>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</si>
  <si>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</si>
  <si>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</si>
  <si>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</si>
  <si>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</si>
  <si>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</si>
  <si>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</si>
  <si>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</si>
  <si>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</si>
  <si>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</si>
  <si>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</si>
  <si>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</si>
  <si>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</si>
  <si>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</si>
  <si>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</si>
  <si>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</si>
  <si>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</si>
  <si>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</si>
  <si>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</si>
  <si>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</si>
  <si>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</si>
  <si>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</si>
  <si>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</si>
  <si>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</si>
  <si>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</si>
  <si>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</si>
  <si>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</si>
  <si>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</si>
  <si>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</si>
  <si>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</si>
  <si>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</si>
  <si>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</si>
  <si>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</si>
  <si>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</si>
  <si>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</si>
  <si>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</si>
  <si>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</si>
  <si>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</si>
  <si>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</si>
  <si>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</si>
  <si>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</si>
  <si>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</si>
  <si>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</si>
  <si>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</si>
  <si>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</si>
  <si>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</si>
  <si>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</si>
  <si>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</si>
  <si>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</si>
  <si>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</si>
  <si>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</si>
  <si>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</si>
  <si>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</si>
  <si>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</si>
  <si>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</si>
  <si>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</si>
  <si>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</si>
  <si>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</si>
  <si>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</si>
  <si>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</si>
  <si>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</si>
  <si>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</si>
  <si>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</si>
  <si>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</si>
  <si>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</si>
  <si>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</si>
  <si>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</si>
  <si>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</si>
  <si>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</si>
  <si>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</si>
  <si>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</si>
  <si>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</si>
  <si>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</si>
  <si>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</si>
  <si>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</si>
  <si>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</si>
  <si>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</si>
  <si>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</si>
  <si>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</si>
  <si>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</si>
  <si>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</si>
  <si>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</si>
  <si>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</si>
  <si>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</si>
  <si>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</si>
  <si>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</si>
  <si>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</si>
  <si>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</si>
  <si>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</si>
  <si>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</si>
  <si>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</si>
  <si>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</si>
  <si>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</si>
  <si>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</si>
  <si>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</si>
  <si>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</si>
  <si>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</si>
  <si>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</si>
  <si>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</si>
  <si>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</si>
  <si>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</si>
  <si>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</si>
  <si>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</si>
  <si>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</si>
  <si>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</si>
  <si>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</si>
  <si>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</si>
  <si>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</si>
  <si>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</si>
  <si>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</si>
  <si>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</si>
  <si>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</si>
  <si>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</si>
  <si>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</si>
  <si>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</si>
  <si>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</si>
  <si>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</si>
  <si>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</si>
  <si>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</si>
  <si>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</si>
  <si>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</si>
  <si>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</si>
  <si>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</si>
  <si>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</si>
  <si>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</si>
  <si>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</si>
  <si>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</si>
  <si>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</si>
  <si>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</si>
  <si>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</si>
  <si>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</si>
  <si>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</si>
  <si>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</si>
  <si>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</si>
  <si>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</si>
  <si>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</si>
  <si>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</si>
  <si>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</si>
  <si>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</si>
  <si>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</si>
  <si>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</si>
  <si>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</si>
  <si>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</si>
  <si>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</si>
  <si>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</si>
  <si>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</si>
  <si>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</si>
  <si>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</si>
  <si>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</si>
  <si>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</si>
  <si>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</si>
  <si>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</si>
  <si>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</si>
  <si>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</si>
  <si>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</si>
  <si>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</si>
  <si>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</si>
  <si>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</si>
  <si>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</si>
  <si>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</si>
  <si>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</si>
  <si>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</si>
  <si>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</si>
  <si>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</si>
  <si>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</si>
  <si>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</si>
  <si>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</si>
  <si>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</si>
  <si>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</si>
  <si>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</si>
  <si>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</si>
  <si>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</si>
  <si>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</si>
  <si>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</si>
  <si>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</si>
  <si>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</si>
  <si>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</si>
  <si>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</si>
  <si>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</si>
  <si>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</si>
  <si>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</si>
  <si>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</si>
  <si>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</si>
  <si>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</si>
  <si>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</si>
  <si>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</si>
  <si>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</si>
  <si>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</si>
  <si>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</si>
  <si>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</si>
  <si>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</si>
  <si>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</si>
  <si>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</si>
  <si>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</si>
  <si>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</si>
  <si>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</si>
  <si>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</si>
  <si>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</si>
  <si>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</si>
  <si>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</si>
  <si>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</si>
  <si>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</si>
  <si>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</si>
  <si>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</si>
  <si>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</si>
  <si>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</si>
  <si>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</si>
  <si>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</si>
  <si>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</si>
  <si>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</si>
  <si>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</si>
  <si>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</si>
  <si>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</si>
  <si>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</si>
  <si>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</si>
  <si>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</si>
  <si>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</si>
  <si>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</si>
  <si>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</si>
  <si>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</si>
  <si>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</si>
  <si>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</si>
  <si>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</si>
  <si>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</si>
  <si>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</si>
  <si>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</si>
  <si>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</si>
  <si>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</si>
  <si>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</si>
  <si>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</si>
  <si>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</si>
  <si>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</si>
  <si>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</si>
  <si>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</si>
  <si>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</si>
  <si>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</si>
  <si>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</si>
  <si>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</si>
  <si>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</si>
  <si>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</si>
  <si>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</si>
  <si>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</si>
  <si>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</si>
  <si>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</si>
  <si>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</si>
  <si>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</si>
  <si>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</si>
  <si>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</si>
  <si>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</si>
  <si>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</si>
  <si>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</si>
  <si>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</si>
  <si>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</si>
  <si>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</si>
  <si>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</si>
  <si>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</si>
  <si>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</si>
  <si>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</si>
  <si>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</si>
  <si>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</si>
  <si>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</si>
  <si>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</si>
  <si>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</si>
  <si>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</si>
  <si>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</si>
  <si>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</si>
  <si>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</si>
  <si>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</si>
  <si>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</si>
  <si>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</si>
  <si>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</si>
  <si>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</si>
  <si>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</si>
  <si>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</si>
  <si>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</si>
  <si>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</si>
  <si>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</si>
  <si>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</si>
  <si>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</si>
  <si>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</si>
  <si>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</si>
  <si>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</si>
  <si>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</si>
  <si>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</si>
  <si>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</si>
  <si>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</si>
  <si>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</si>
  <si>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</si>
  <si>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</si>
  <si>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</si>
  <si>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</si>
  <si>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</si>
  <si>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</si>
  <si>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</si>
  <si>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</si>
  <si>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</si>
  <si>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</si>
  <si>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</si>
  <si>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</si>
  <si>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</si>
  <si>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</si>
  <si>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</si>
  <si>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</si>
  <si>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</si>
  <si>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</si>
  <si>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</si>
  <si>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</si>
  <si>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</si>
  <si>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</si>
  <si>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</si>
  <si>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</si>
  <si>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</si>
  <si>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</si>
  <si>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</si>
  <si>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</si>
  <si>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</si>
  <si>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</si>
  <si>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</si>
  <si>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</si>
  <si>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</si>
  <si>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</si>
  <si>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</si>
  <si>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</si>
  <si>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</si>
  <si>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</si>
  <si>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</si>
  <si>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</si>
  <si>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</si>
  <si>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</si>
  <si>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</si>
  <si>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</si>
  <si>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</si>
  <si>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</si>
  <si>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</si>
  <si>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</si>
  <si>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</si>
  <si>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</si>
  <si>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</si>
  <si>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</si>
  <si>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</si>
  <si>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</si>
  <si>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</si>
  <si>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</si>
  <si>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</si>
  <si>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</si>
  <si>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</si>
  <si>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</si>
  <si>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</si>
  <si>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</si>
  <si>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</si>
  <si>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</si>
  <si>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</si>
  <si>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</si>
  <si>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</si>
  <si>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</si>
  <si>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</si>
  <si>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</si>
  <si>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</si>
  <si>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</si>
  <si>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</si>
  <si>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</si>
  <si>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</si>
  <si>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</si>
  <si>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</si>
  <si>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</si>
  <si>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</si>
  <si>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</si>
  <si>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</si>
  <si>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</si>
  <si>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</si>
  <si>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</si>
  <si>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</si>
  <si>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</si>
  <si>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</si>
  <si>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</si>
  <si>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</si>
  <si>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</si>
  <si>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</si>
  <si>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</si>
  <si>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</si>
  <si>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</si>
  <si>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</si>
  <si>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</si>
  <si>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</si>
  <si>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</si>
  <si>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</si>
  <si>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</si>
  <si>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</si>
  <si>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</si>
  <si>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</si>
  <si>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</si>
  <si>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</si>
  <si>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</si>
  <si>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</si>
  <si>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</si>
  <si>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</si>
  <si>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</si>
  <si>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</si>
  <si>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</si>
  <si>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</si>
  <si>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</si>
  <si>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</si>
  <si>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</si>
  <si>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</si>
  <si>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</si>
  <si>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</si>
  <si>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</si>
  <si>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</si>
  <si>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</si>
  <si>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</si>
  <si>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</si>
  <si>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</si>
  <si>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</si>
  <si>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</si>
  <si>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</si>
  <si>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</si>
  <si>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</si>
  <si>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</si>
  <si>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</si>
  <si>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</si>
  <si>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</si>
  <si>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</si>
  <si>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</si>
  <si>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</si>
  <si>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</si>
  <si>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</si>
  <si>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</si>
  <si>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</si>
  <si>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</si>
  <si>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</si>
  <si>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</si>
  <si>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</si>
  <si>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</si>
  <si>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</si>
  <si>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</si>
  <si>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</si>
  <si>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</si>
  <si>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</si>
  <si>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</si>
  <si>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</si>
  <si>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</si>
  <si>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</si>
  <si>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</si>
  <si>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</si>
  <si>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</si>
  <si>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</si>
  <si>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</si>
  <si>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</si>
  <si>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</si>
  <si>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</si>
  <si>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</si>
  <si>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</si>
  <si>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</si>
  <si>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</si>
  <si>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</si>
  <si>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</si>
  <si>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</si>
  <si>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</si>
  <si>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</si>
  <si>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</si>
  <si>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</si>
  <si>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</si>
  <si>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</si>
  <si>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</si>
  <si>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</si>
  <si>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</si>
  <si>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</si>
  <si>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</si>
  <si>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</si>
  <si>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</si>
  <si>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</si>
  <si>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</si>
  <si>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</si>
  <si>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</si>
  <si>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</si>
  <si>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</si>
  <si>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</si>
  <si>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</si>
  <si>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</si>
  <si>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</si>
  <si>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</si>
  <si>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</si>
  <si>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</si>
  <si>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</si>
  <si>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</si>
  <si>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</si>
  <si>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</si>
  <si>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</si>
  <si>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</si>
  <si>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</si>
  <si>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</si>
  <si>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</si>
  <si>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</si>
  <si>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</si>
  <si>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</si>
  <si>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</si>
  <si>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</si>
  <si>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</si>
  <si>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</si>
  <si>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</si>
  <si>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</si>
  <si>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</si>
  <si>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</si>
  <si>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</si>
  <si>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</si>
  <si>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</si>
  <si>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</si>
  <si>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</si>
  <si>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</si>
  <si>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</si>
  <si>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</si>
  <si>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</si>
  <si>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</si>
  <si>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</si>
  <si>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</si>
  <si>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</si>
  <si>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</si>
  <si>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</si>
  <si>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</si>
  <si>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</si>
  <si>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</si>
  <si>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</si>
  <si>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</si>
  <si>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</si>
  <si>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</si>
  <si>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</si>
  <si>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</si>
  <si>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</si>
  <si>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</si>
  <si>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</si>
  <si>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</si>
  <si>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</si>
  <si>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</si>
  <si>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</si>
  <si>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</si>
  <si>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</si>
  <si>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</si>
  <si>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</si>
  <si>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</si>
  <si>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</si>
  <si>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</si>
  <si>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</si>
  <si>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</si>
  <si>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</si>
  <si>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</si>
  <si>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</si>
  <si>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</si>
  <si>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</si>
  <si>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</si>
  <si>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</si>
  <si>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</si>
  <si>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</si>
  <si>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</si>
  <si>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</si>
  <si>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</si>
  <si>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</si>
  <si>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</si>
  <si>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</si>
  <si>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</si>
  <si>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</si>
  <si>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</si>
  <si>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</si>
  <si>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</si>
  <si>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</si>
  <si>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</si>
  <si>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</si>
  <si>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</si>
  <si>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</si>
  <si>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</si>
  <si>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</si>
  <si>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</si>
  <si>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</si>
  <si>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</si>
  <si>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</si>
  <si>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</si>
  <si>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</si>
  <si>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</si>
  <si>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</si>
  <si>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</si>
  <si>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</si>
  <si>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</si>
  <si>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</si>
  <si>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</si>
  <si>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</si>
  <si>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</si>
  <si>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</si>
  <si>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</si>
  <si>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</si>
  <si>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</si>
  <si>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</si>
  <si>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</si>
  <si>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</si>
  <si>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</si>
  <si>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</si>
  <si>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</si>
  <si>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</si>
  <si>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</si>
  <si>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</si>
  <si>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</si>
  <si>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</si>
  <si>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</si>
  <si>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</si>
  <si>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</si>
  <si>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</si>
  <si>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</si>
  <si>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</si>
  <si>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</si>
  <si>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</si>
  <si>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</si>
  <si>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</si>
  <si>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</si>
  <si>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</si>
  <si>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</si>
  <si>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</si>
  <si>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</si>
  <si>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</si>
  <si>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</si>
  <si>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</si>
  <si>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</si>
  <si>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</si>
  <si>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</si>
  <si>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</si>
  <si>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</si>
  <si>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</si>
  <si>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</si>
  <si>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</si>
  <si>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</si>
  <si>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</si>
  <si>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</si>
  <si>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</si>
  <si>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</si>
  <si>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</si>
  <si>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</si>
  <si>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</si>
  <si>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</si>
  <si>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</si>
  <si>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</si>
  <si>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</si>
  <si>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</si>
  <si>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</si>
  <si>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</si>
  <si>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</si>
  <si>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</si>
  <si>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</si>
  <si>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</si>
  <si>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</si>
  <si>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</si>
  <si>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</si>
  <si>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</si>
  <si>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</si>
  <si>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</si>
  <si>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</si>
  <si>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</si>
  <si>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</si>
  <si>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</si>
  <si>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</si>
  <si>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</si>
  <si>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</si>
  <si>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</si>
  <si>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</si>
  <si>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</si>
  <si>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</si>
  <si>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</si>
  <si>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</si>
  <si>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</si>
  <si>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</si>
  <si>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</si>
  <si>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</si>
  <si>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</si>
  <si>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</si>
  <si>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</si>
  <si>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</si>
  <si>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</si>
  <si>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</si>
  <si>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</si>
  <si>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</si>
  <si>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</si>
  <si>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</si>
  <si>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</si>
  <si>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</si>
  <si>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</si>
  <si>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</si>
  <si>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</si>
  <si>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</si>
  <si>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</si>
  <si>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</si>
  <si>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</si>
  <si>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</si>
  <si>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</si>
  <si>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</si>
  <si>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</si>
  <si>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</si>
  <si>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</si>
  <si>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</si>
  <si>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</si>
  <si>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</si>
  <si>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</si>
  <si>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</si>
  <si>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</si>
  <si>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</si>
  <si>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</si>
  <si>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</si>
  <si>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</si>
  <si>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</si>
  <si>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</si>
  <si>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</si>
  <si>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</si>
  <si>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</si>
  <si>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</si>
  <si>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</si>
  <si>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</si>
  <si>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</si>
  <si>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</si>
  <si>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</si>
  <si>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</si>
  <si>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</si>
  <si>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</si>
  <si>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</si>
  <si>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</si>
  <si>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</si>
  <si>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</si>
  <si>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</si>
  <si>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</si>
  <si>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</si>
  <si>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</si>
  <si>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</si>
  <si>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</si>
  <si>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</si>
  <si>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</si>
  <si>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</si>
  <si>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</si>
  <si>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</si>
  <si>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</si>
  <si>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</si>
  <si>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</si>
  <si>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</si>
  <si>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</si>
  <si>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</si>
  <si>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</si>
  <si>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</si>
  <si>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</si>
  <si>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</si>
  <si>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</si>
  <si>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</si>
  <si>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</si>
  <si>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</si>
  <si>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</si>
  <si>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</si>
  <si>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</si>
  <si>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</si>
  <si>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</si>
  <si>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</si>
  <si>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</si>
  <si>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</si>
  <si>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</si>
  <si>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</si>
  <si>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</si>
  <si>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</si>
  <si>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</si>
  <si>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</si>
  <si>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</si>
  <si>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</si>
  <si>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</si>
  <si>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</si>
  <si>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</si>
  <si>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</si>
  <si>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</si>
  <si>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</si>
  <si>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</si>
  <si>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</si>
  <si>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</si>
  <si>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</si>
  <si>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</si>
  <si>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</si>
  <si>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</si>
  <si>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</si>
  <si>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</si>
  <si>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</si>
  <si>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</si>
  <si>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</si>
  <si>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</si>
  <si>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</si>
  <si>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</si>
  <si>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</si>
  <si>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</si>
  <si>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</si>
  <si>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</si>
  <si>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</si>
  <si>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</si>
  <si>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</si>
  <si>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</si>
  <si>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</si>
  <si>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</si>
  <si>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</si>
  <si>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</si>
  <si>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</si>
  <si>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</si>
  <si>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</si>
  <si>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</si>
  <si>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</si>
  <si>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</si>
  <si>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</si>
  <si>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</si>
  <si>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</si>
  <si>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</si>
  <si>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</si>
  <si>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</si>
  <si>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</si>
  <si>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</si>
  <si>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</si>
  <si>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</si>
  <si>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</si>
  <si>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</si>
  <si>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</si>
  <si>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</si>
  <si>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</si>
  <si>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</si>
  <si>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</si>
  <si>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</si>
  <si>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</si>
  <si>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</si>
  <si>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</si>
  <si>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</si>
  <si>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</si>
  <si>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</si>
  <si>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</si>
  <si>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</si>
  <si>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</si>
  <si>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</si>
  <si>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</si>
  <si>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</si>
  <si>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</si>
  <si>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</si>
  <si>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</si>
  <si>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</si>
  <si>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</si>
  <si>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</si>
  <si>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</si>
  <si>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</si>
  <si>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</si>
  <si>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</si>
  <si>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</si>
  <si>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</si>
  <si>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</si>
  <si>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</si>
  <si>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</si>
  <si>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</si>
  <si>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</si>
  <si>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</si>
  <si>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</si>
  <si>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</si>
  <si>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</si>
  <si>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</si>
  <si>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</si>
  <si>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</si>
  <si>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</si>
  <si>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</si>
  <si>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</si>
  <si>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</si>
  <si>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</si>
  <si>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</si>
  <si>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</si>
  <si>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</si>
  <si>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</si>
  <si>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</si>
  <si>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</si>
  <si>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</si>
  <si>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</si>
  <si>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</si>
  <si>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</si>
  <si>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</si>
  <si>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</si>
  <si>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</si>
  <si>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</si>
  <si>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</si>
  <si>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</si>
  <si>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</si>
  <si>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</si>
  <si>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</si>
  <si>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</si>
  <si>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</si>
  <si>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</si>
  <si>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</si>
  <si>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</si>
  <si>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</si>
  <si>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</si>
  <si>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</si>
  <si>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</si>
  <si>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</si>
  <si>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</si>
  <si>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</si>
  <si>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</si>
  <si>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</si>
  <si>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</si>
  <si>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</si>
  <si>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</si>
  <si>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</si>
  <si>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</si>
  <si>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</si>
  <si>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</si>
  <si>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</si>
  <si>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</si>
  <si>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</si>
  <si>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</si>
  <si>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</si>
  <si>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</si>
  <si>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</si>
  <si>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</si>
  <si>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</si>
  <si>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</si>
  <si>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</si>
  <si>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</si>
  <si>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</si>
  <si>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</si>
  <si>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</si>
  <si>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</si>
  <si>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</si>
  <si>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</si>
  <si>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</si>
  <si>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</si>
  <si>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</si>
  <si>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</si>
  <si>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</si>
  <si>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</si>
  <si>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</si>
  <si>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</si>
  <si>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</si>
  <si>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</si>
  <si>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</si>
  <si>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</si>
  <si>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</si>
  <si>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</si>
  <si>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</si>
  <si>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</si>
  <si>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</si>
  <si>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</si>
  <si>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</si>
  <si>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</si>
  <si>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</si>
  <si>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</si>
  <si>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</si>
  <si>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</si>
  <si>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</si>
  <si>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</si>
  <si>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</si>
  <si>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</si>
  <si>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</si>
  <si>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</si>
  <si>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</si>
  <si>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</si>
  <si>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</si>
  <si>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</si>
  <si>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</si>
  <si>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</si>
  <si>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</si>
  <si>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</si>
  <si>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</si>
  <si>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</si>
  <si>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</si>
  <si>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</si>
  <si>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</si>
  <si>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</si>
  <si>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</si>
  <si>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</si>
  <si>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</si>
  <si>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</si>
  <si>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</si>
  <si>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</si>
  <si>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</si>
  <si>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</si>
  <si>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</si>
  <si>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</si>
  <si>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</si>
  <si>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</si>
  <si>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</si>
  <si>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</si>
  <si>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</si>
  <si>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</si>
  <si>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</si>
  <si>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</si>
  <si>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</si>
  <si>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</si>
  <si>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</si>
  <si>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</si>
  <si>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</si>
  <si>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</si>
  <si>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</si>
  <si>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</si>
  <si>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</si>
  <si>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</si>
  <si>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</si>
  <si>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</si>
  <si>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</si>
  <si>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</si>
  <si>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</si>
  <si>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</si>
  <si>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</si>
  <si>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</si>
  <si>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</si>
  <si>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</si>
  <si>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</si>
  <si>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</si>
  <si>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</si>
  <si>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</si>
  <si>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</si>
  <si>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</si>
  <si>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</si>
  <si>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</si>
  <si>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</si>
  <si>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</si>
  <si>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</si>
  <si>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</si>
  <si>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</si>
  <si>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</si>
  <si>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</si>
  <si>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</si>
  <si>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</si>
  <si>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</si>
  <si>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</si>
  <si>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</si>
  <si>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</si>
  <si>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</si>
  <si>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</si>
  <si>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</si>
  <si>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</si>
  <si>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</si>
  <si>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</si>
  <si>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</si>
  <si>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</si>
  <si>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</si>
  <si>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</si>
  <si>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</si>
  <si>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</si>
  <si>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</si>
  <si>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</si>
  <si>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</si>
  <si>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</si>
  <si>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</si>
  <si>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</si>
  <si>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</si>
  <si>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</si>
  <si>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</si>
  <si>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</si>
  <si>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</si>
  <si>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</si>
  <si>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</si>
  <si>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</si>
  <si>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</si>
  <si>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</si>
  <si>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</si>
  <si>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</si>
  <si>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</si>
  <si>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</si>
  <si>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</si>
  <si>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</si>
  <si>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</si>
  <si>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</si>
  <si>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</si>
  <si>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</si>
  <si>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</si>
  <si>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</si>
  <si>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</si>
  <si>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</si>
  <si>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</si>
  <si>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</si>
  <si>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</si>
  <si>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</si>
  <si>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</si>
  <si>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</si>
  <si>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</si>
  <si>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</si>
  <si>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</si>
  <si>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</si>
  <si>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</si>
  <si>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</si>
  <si>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</si>
  <si>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</si>
  <si>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</si>
  <si>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</si>
  <si>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</si>
  <si>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</si>
  <si>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</si>
  <si>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</si>
  <si>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</si>
  <si>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</si>
  <si>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</si>
  <si>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</si>
  <si>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</si>
  <si>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</si>
  <si>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</si>
  <si>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</si>
  <si>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</si>
  <si>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</si>
  <si>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</si>
  <si>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</si>
  <si>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</si>
  <si>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</si>
  <si>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</si>
  <si>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</si>
  <si>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</si>
  <si>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</si>
  <si>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</si>
  <si>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</si>
  <si>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</si>
  <si>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</si>
  <si>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</si>
  <si>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</si>
  <si>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</si>
  <si>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</si>
  <si>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</si>
  <si>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</si>
  <si>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</si>
  <si>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</si>
  <si>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</si>
  <si>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</si>
  <si>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</si>
  <si>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</si>
  <si>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</si>
  <si>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</si>
  <si>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</si>
  <si>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</si>
  <si>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</si>
  <si>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</si>
  <si>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</si>
  <si>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</si>
  <si>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</si>
  <si>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</si>
  <si>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</si>
  <si>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</si>
  <si>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</si>
  <si>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</si>
  <si>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</si>
  <si>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</si>
  <si>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</si>
  <si>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</si>
  <si>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</si>
  <si>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</si>
  <si>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</si>
  <si>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</si>
  <si>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</si>
  <si>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</si>
  <si>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</si>
  <si>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</si>
  <si>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</si>
  <si>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</si>
  <si>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</si>
  <si>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</si>
  <si>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</si>
  <si>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</si>
  <si>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</si>
  <si>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</si>
  <si>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</si>
  <si>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</si>
  <si>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</si>
  <si>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</si>
  <si>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</si>
  <si>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</si>
  <si>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</si>
  <si>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</si>
  <si>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</si>
  <si>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</si>
  <si>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</si>
  <si>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</si>
  <si>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</si>
  <si>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</si>
  <si>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</si>
  <si>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</si>
  <si>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</si>
  <si>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</si>
  <si>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</si>
  <si>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</si>
  <si>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</si>
  <si>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</si>
  <si>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</si>
  <si>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</si>
  <si>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</si>
  <si>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</si>
  <si>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</si>
  <si>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</si>
  <si>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</si>
  <si>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</si>
  <si>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</si>
  <si>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</si>
  <si>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</si>
  <si>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</si>
  <si>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</si>
  <si>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</si>
  <si>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</si>
  <si>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</si>
  <si>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</si>
  <si>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</si>
  <si>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</si>
  <si>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</si>
  <si>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</si>
  <si>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</si>
  <si>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</si>
  <si>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</si>
  <si>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</si>
  <si>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</si>
  <si>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</si>
  <si>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</si>
  <si>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</si>
  <si>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</si>
  <si>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</si>
  <si>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</si>
  <si>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</si>
  <si>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</si>
  <si>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</si>
  <si>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</si>
  <si>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</si>
  <si>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</si>
  <si>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</si>
  <si>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</si>
  <si>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</si>
  <si>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</si>
  <si>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</si>
  <si>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</si>
  <si>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</si>
  <si>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</si>
  <si>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</si>
  <si>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</si>
  <si>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</si>
  <si>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</si>
  <si>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</si>
  <si>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</si>
  <si>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</si>
  <si>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</si>
  <si>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</si>
  <si>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</si>
  <si>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</si>
  <si>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</si>
  <si>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</si>
  <si>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</si>
  <si>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</si>
  <si>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</si>
  <si>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</si>
  <si>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</si>
  <si>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</si>
  <si>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</si>
  <si>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</si>
  <si>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</si>
  <si>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</si>
  <si>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</si>
  <si>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</si>
  <si>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</si>
  <si>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</si>
  <si>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</si>
  <si>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</si>
  <si>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</si>
  <si>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</si>
  <si>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</si>
  <si>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</si>
  <si>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</si>
  <si>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</si>
  <si>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</si>
  <si>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</si>
  <si>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</si>
  <si>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</si>
  <si>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</si>
  <si>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</si>
  <si>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</si>
  <si>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</si>
  <si>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</si>
  <si>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</si>
  <si>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</si>
  <si>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</si>
  <si>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</si>
  <si>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</si>
  <si>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</si>
  <si>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</si>
  <si>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</si>
  <si>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</si>
  <si>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</si>
  <si>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</si>
  <si>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</si>
  <si>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</si>
  <si>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</si>
  <si>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</si>
  <si>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</si>
  <si>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</si>
  <si>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</si>
  <si>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</si>
  <si>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</si>
  <si>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</si>
  <si>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</si>
  <si>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</si>
  <si>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</si>
  <si>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</si>
  <si>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</si>
  <si>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</si>
  <si>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</si>
  <si>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</si>
  <si>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</si>
  <si>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</si>
  <si>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</si>
  <si>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</si>
  <si>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</si>
  <si>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</si>
  <si>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</si>
  <si>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</si>
  <si>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</si>
  <si>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</si>
  <si>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</si>
  <si>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</si>
  <si>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</si>
  <si>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</si>
  <si>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</si>
  <si>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</si>
  <si>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</si>
  <si>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</si>
  <si>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</si>
  <si>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</si>
  <si>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</si>
  <si>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</si>
  <si>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</si>
  <si>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</si>
  <si>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</si>
  <si>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</si>
  <si>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</si>
  <si>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</si>
  <si>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</si>
  <si>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</si>
  <si>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</si>
  <si>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</si>
  <si>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</si>
  <si>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</si>
  <si>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</si>
  <si>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</si>
  <si>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</si>
  <si>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</si>
  <si>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</si>
  <si>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</si>
  <si>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</si>
  <si>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</si>
  <si>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</si>
  <si>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</si>
  <si>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</si>
  <si>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</si>
  <si>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</si>
  <si>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</si>
  <si>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</si>
  <si>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</si>
  <si>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</si>
  <si>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</si>
  <si>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</si>
  <si>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</si>
  <si>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</si>
  <si>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</si>
  <si>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</si>
  <si>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</si>
  <si>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</si>
  <si>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</si>
  <si>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</si>
  <si>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</si>
  <si>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</si>
  <si>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</si>
  <si>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</si>
  <si>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</si>
  <si>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</si>
  <si>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</si>
  <si>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</si>
  <si>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</si>
  <si>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</si>
  <si>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</si>
  <si>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</si>
  <si>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</si>
  <si>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</si>
  <si>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</si>
  <si>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</si>
  <si>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</si>
  <si>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</si>
  <si>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</si>
  <si>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</si>
  <si>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</si>
  <si>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</si>
  <si>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</si>
  <si>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</si>
  <si>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</si>
  <si>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</si>
  <si>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</si>
  <si>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</si>
  <si>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</si>
  <si>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</si>
  <si>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</si>
  <si>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</si>
  <si>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</si>
  <si>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</si>
  <si>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</si>
  <si>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</si>
  <si>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</si>
  <si>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</si>
  <si>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</si>
  <si>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</si>
  <si>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</si>
  <si>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</si>
  <si>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</si>
  <si>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</si>
  <si>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</si>
  <si>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</si>
  <si>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</si>
  <si>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</si>
  <si>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</si>
  <si>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</si>
  <si>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</si>
  <si>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</si>
  <si>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</si>
  <si>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</si>
  <si>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</si>
  <si>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</si>
  <si>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</si>
  <si>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</si>
  <si>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</si>
  <si>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</si>
  <si>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</si>
  <si>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</si>
  <si>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</si>
  <si>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</si>
  <si>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</si>
  <si>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</si>
  <si>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</si>
  <si>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</si>
  <si>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</si>
  <si>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</si>
  <si>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</si>
  <si>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</si>
  <si>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</si>
  <si>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</si>
  <si>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</si>
  <si>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</si>
  <si>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</si>
  <si>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</si>
  <si>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</si>
  <si>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</si>
  <si>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</si>
  <si>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</si>
  <si>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</si>
  <si>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</si>
  <si>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</si>
  <si>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</si>
  <si>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</si>
  <si>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</si>
  <si>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</si>
  <si>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</si>
  <si>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</si>
  <si>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</si>
  <si>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</si>
  <si>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</si>
  <si>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</si>
  <si>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</si>
  <si>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</si>
  <si>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</si>
  <si>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</si>
  <si>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</si>
  <si>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</si>
  <si>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</si>
  <si>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</si>
  <si>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</si>
  <si>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</si>
  <si>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</si>
  <si>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</si>
  <si>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</si>
  <si>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</si>
  <si>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</si>
  <si>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</si>
  <si>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</si>
  <si>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</si>
  <si>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</si>
  <si>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</si>
  <si>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</si>
  <si>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</si>
  <si>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</si>
  <si>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</si>
  <si>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</si>
  <si>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</si>
  <si>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</si>
  <si>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</si>
  <si>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</si>
  <si>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</si>
  <si>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</si>
  <si>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</si>
  <si>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</si>
  <si>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</si>
  <si>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</si>
  <si>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</si>
  <si>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</si>
  <si>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</si>
  <si>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</si>
  <si>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</si>
  <si>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</si>
  <si>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</si>
  <si>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</si>
  <si>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</si>
  <si>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</si>
  <si>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</si>
  <si>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</si>
  <si>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</si>
  <si>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</si>
  <si>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</si>
  <si>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</si>
  <si>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</si>
  <si>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</si>
  <si>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</si>
  <si>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</si>
  <si>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</si>
  <si>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</si>
  <si>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</si>
  <si>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</si>
  <si>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</si>
  <si>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</si>
  <si>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</si>
  <si>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</si>
  <si>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</si>
  <si>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</si>
  <si>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</si>
  <si>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</si>
  <si>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</si>
  <si>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</si>
  <si>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</si>
  <si>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</si>
  <si>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</si>
  <si>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</si>
  <si>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</si>
  <si>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</si>
  <si>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</si>
  <si>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</si>
  <si>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</si>
  <si>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</si>
  <si>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</si>
  <si>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</si>
  <si>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</si>
  <si>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</si>
  <si>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</si>
  <si>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</si>
  <si>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</si>
  <si>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</si>
  <si>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</si>
  <si>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</si>
  <si>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</si>
  <si>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</si>
  <si>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</si>
  <si>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</si>
  <si>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</si>
  <si>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</si>
  <si>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</si>
  <si>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</si>
  <si>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</si>
  <si>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</si>
  <si>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</si>
  <si>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</si>
  <si>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</si>
  <si>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</si>
  <si>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</si>
  <si>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</si>
  <si>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</si>
  <si>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</si>
  <si>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</si>
  <si>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</si>
  <si>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</si>
  <si>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</si>
  <si>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</si>
  <si>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</si>
  <si>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</si>
  <si>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</si>
  <si>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</si>
  <si>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</si>
  <si>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</si>
  <si>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</si>
  <si>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</si>
  <si>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</si>
  <si>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</si>
  <si>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</si>
  <si>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</si>
  <si>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</si>
  <si>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</si>
  <si>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</si>
  <si>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</si>
  <si>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</si>
  <si>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</si>
  <si>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</si>
  <si>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</si>
  <si>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</si>
  <si>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</si>
  <si>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</si>
  <si>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</si>
  <si>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</si>
  <si>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</si>
  <si>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</si>
  <si>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</si>
  <si>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</si>
  <si>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</si>
  <si>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</si>
  <si>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</si>
  <si>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</si>
  <si>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</si>
  <si>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</si>
  <si>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</si>
  <si>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</si>
  <si>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</si>
  <si>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</si>
  <si>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</si>
  <si>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</si>
  <si>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</si>
  <si>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</si>
  <si>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</si>
  <si>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</si>
  <si>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</si>
  <si>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</si>
  <si>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</si>
  <si>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</si>
  <si>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</si>
  <si>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</si>
  <si>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</si>
  <si>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</si>
  <si>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</si>
  <si>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</si>
  <si>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</si>
  <si>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</si>
  <si>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</si>
  <si>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</si>
  <si>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</si>
  <si>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</si>
  <si>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</si>
  <si>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</si>
  <si>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</si>
  <si>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</si>
  <si>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</si>
  <si>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</si>
  <si>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</si>
  <si>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</si>
  <si>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</si>
  <si>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</si>
  <si>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</si>
  <si>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</si>
  <si>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</si>
  <si>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</si>
  <si>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</si>
  <si>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</si>
  <si>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</si>
  <si>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</si>
  <si>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</si>
  <si>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</si>
  <si>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</si>
  <si>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</si>
  <si>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</si>
  <si>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</si>
  <si>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</si>
  <si>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</si>
  <si>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</si>
  <si>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</si>
  <si>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</si>
  <si>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</si>
  <si>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</si>
  <si>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</si>
  <si>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</si>
  <si>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</si>
  <si>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</si>
  <si>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</si>
  <si>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</si>
  <si>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</si>
  <si>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</si>
  <si>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</si>
  <si>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</si>
  <si>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</si>
  <si>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</si>
  <si>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</si>
  <si>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</si>
  <si>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</si>
  <si>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</si>
  <si>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</si>
  <si>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</si>
  <si>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</si>
  <si>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</si>
  <si>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</si>
  <si>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</si>
  <si>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</si>
  <si>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</si>
  <si>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</si>
  <si>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</si>
  <si>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</si>
  <si>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</si>
  <si>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</si>
  <si>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</si>
  <si>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</si>
  <si>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</si>
  <si>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</si>
  <si>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</si>
  <si>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</si>
  <si>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</si>
  <si>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</si>
  <si>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</si>
  <si>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</si>
  <si>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</si>
  <si>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</si>
  <si>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</si>
  <si>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</si>
  <si>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</si>
  <si>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</si>
  <si>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</si>
  <si>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</si>
  <si>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</si>
  <si>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</si>
  <si>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</si>
  <si>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</si>
  <si>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</si>
  <si>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</si>
  <si>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</si>
  <si>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</si>
  <si>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</si>
  <si>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</si>
  <si>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</si>
  <si>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</si>
  <si>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</si>
  <si>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</si>
  <si>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</si>
  <si>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</si>
  <si>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</si>
  <si>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</si>
  <si>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</si>
  <si>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</si>
  <si>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</si>
  <si>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</si>
  <si>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</si>
  <si>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</si>
  <si>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</si>
  <si>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</si>
  <si>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</si>
  <si>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</si>
  <si>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</si>
  <si>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</si>
  <si>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</si>
  <si>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</si>
  <si>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</si>
  <si>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</si>
  <si>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</si>
  <si>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</si>
  <si>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</si>
  <si>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</si>
  <si>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</si>
  <si>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</si>
  <si>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</si>
  <si>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</si>
  <si>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</si>
  <si>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</si>
  <si>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</si>
  <si>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</si>
  <si>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</si>
  <si>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</si>
  <si>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</si>
  <si>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</si>
  <si>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</si>
  <si>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</si>
  <si>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</si>
  <si>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</si>
  <si>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</si>
  <si>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</si>
  <si>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</si>
  <si>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</si>
  <si>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</si>
  <si>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</si>
  <si>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</si>
  <si>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</si>
  <si>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</si>
  <si>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</si>
  <si>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</si>
  <si>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</si>
  <si>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</si>
  <si>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</si>
  <si>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</si>
  <si>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</si>
  <si>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</si>
  <si>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</si>
  <si>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</si>
  <si>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</si>
  <si>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</si>
  <si>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</si>
  <si>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</si>
  <si>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</si>
  <si>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</si>
  <si>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</si>
  <si>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</si>
  <si>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</si>
  <si>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</si>
  <si>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</si>
  <si>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</si>
  <si>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</si>
  <si>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</si>
  <si>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</si>
  <si>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</si>
  <si>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</si>
  <si>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</si>
  <si>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</si>
  <si>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</si>
  <si>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</si>
  <si>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</si>
  <si>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</si>
  <si>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</si>
  <si>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</si>
  <si>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</si>
  <si>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</si>
  <si>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</si>
  <si>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</si>
  <si>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</si>
  <si>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</si>
  <si>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</si>
  <si>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</si>
  <si>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</si>
  <si>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</si>
  <si>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</si>
  <si>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</si>
  <si>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</si>
  <si>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</si>
  <si>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</si>
  <si>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</si>
  <si>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</si>
  <si>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</si>
  <si>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</si>
  <si>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</si>
  <si>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</si>
  <si>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</si>
  <si>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</si>
  <si>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</si>
  <si>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</si>
  <si>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</si>
  <si>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</si>
  <si>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</si>
  <si>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</si>
  <si>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</si>
  <si>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</si>
  <si>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</si>
  <si>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</si>
  <si>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</si>
  <si>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</si>
  <si>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</si>
  <si>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</si>
  <si>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</si>
  <si>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</si>
  <si>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</si>
  <si>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</si>
  <si>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</si>
  <si>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</si>
  <si>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</si>
  <si>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</si>
  <si>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</si>
  <si>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</si>
  <si>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</si>
  <si>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</si>
  <si>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</si>
  <si>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</si>
  <si>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</si>
  <si>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</si>
  <si>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</si>
  <si>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</si>
  <si>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</si>
  <si>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</si>
  <si>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</si>
  <si>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</si>
  <si>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</si>
  <si>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</si>
  <si>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</si>
  <si>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</si>
  <si>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</si>
  <si>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</si>
  <si>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</si>
  <si>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</si>
  <si>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</si>
  <si>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</si>
  <si>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</si>
  <si>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</si>
  <si>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</si>
  <si>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</si>
  <si>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</si>
  <si>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</si>
  <si>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</si>
  <si>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</si>
  <si>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</si>
  <si>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</si>
  <si>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</si>
  <si>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</si>
  <si>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</si>
  <si>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</si>
  <si>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</si>
  <si>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</si>
  <si>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</si>
  <si>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</si>
  <si>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</si>
  <si>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</si>
  <si>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</si>
  <si>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</si>
  <si>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</si>
  <si>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</si>
  <si>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</si>
  <si>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</si>
  <si>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</si>
  <si>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</si>
  <si>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</si>
  <si>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</si>
  <si>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</si>
  <si>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</si>
  <si>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</si>
  <si>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</si>
  <si>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</si>
  <si>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</si>
  <si>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</si>
  <si>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</si>
  <si>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</si>
  <si>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</si>
  <si>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</si>
  <si>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</si>
  <si>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</si>
  <si>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</si>
  <si>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</si>
  <si>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</si>
  <si>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</si>
  <si>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</si>
  <si>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</si>
  <si>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</si>
  <si>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</si>
  <si>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</si>
  <si>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</si>
  <si>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</si>
  <si>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</si>
  <si>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</si>
  <si>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</si>
  <si>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</si>
  <si>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</si>
  <si>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</si>
  <si>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</si>
  <si>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</si>
  <si>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</si>
  <si>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</si>
  <si>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</si>
  <si>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</si>
  <si>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</si>
  <si>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</si>
  <si>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</si>
  <si>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</si>
  <si>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</si>
  <si>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</si>
  <si>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</si>
  <si>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</si>
  <si>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</si>
  <si>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</si>
  <si>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</si>
  <si>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</si>
  <si>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</si>
  <si>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</si>
  <si>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</si>
  <si>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</si>
  <si>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</si>
  <si>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</si>
  <si>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</si>
  <si>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</si>
  <si>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</si>
  <si>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</si>
  <si>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</si>
  <si>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</si>
  <si>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</si>
  <si>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</si>
  <si>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</si>
  <si>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</si>
  <si>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</si>
  <si>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</si>
  <si>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</si>
  <si>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</si>
  <si>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</si>
  <si>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</si>
  <si>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</si>
  <si>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</si>
  <si>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</si>
  <si>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</si>
  <si>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</si>
  <si>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</si>
  <si>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</si>
  <si>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</si>
  <si>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</si>
  <si>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</si>
  <si>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</si>
  <si>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</si>
  <si>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</si>
  <si>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</si>
  <si>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</si>
  <si>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</si>
  <si>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</si>
  <si>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</si>
  <si>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</si>
  <si>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</si>
  <si>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</si>
  <si>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</si>
  <si>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</si>
  <si>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</si>
  <si>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</si>
  <si>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</si>
  <si>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</si>
  <si>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</si>
  <si>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</si>
  <si>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</si>
  <si>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</si>
  <si>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</si>
  <si>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</si>
  <si>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</si>
  <si>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</si>
  <si>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</si>
  <si>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</si>
  <si>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</si>
  <si>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</si>
  <si>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</si>
  <si>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</si>
  <si>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</si>
  <si>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</si>
  <si>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</si>
  <si>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</si>
  <si>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</si>
  <si>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</si>
  <si>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</si>
  <si>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</si>
  <si>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</si>
  <si>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</si>
  <si>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</si>
  <si>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</si>
  <si>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</si>
  <si>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</si>
  <si>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</si>
  <si>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</si>
  <si>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</si>
  <si>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</si>
  <si>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</si>
  <si>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</si>
  <si>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</si>
  <si>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</si>
  <si>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</si>
  <si>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</si>
  <si>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</si>
  <si>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</si>
  <si>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</si>
  <si>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</si>
  <si>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</si>
  <si>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</si>
  <si>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</si>
  <si>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</si>
  <si>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</si>
  <si>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</si>
  <si>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</si>
  <si>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</si>
  <si>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</si>
  <si>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</si>
  <si>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</si>
  <si>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</si>
  <si>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</si>
  <si>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</si>
  <si>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</si>
  <si>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</si>
  <si>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</si>
  <si>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</si>
  <si>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</si>
  <si>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</si>
  <si>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</si>
  <si>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</si>
  <si>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</si>
  <si>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</si>
  <si>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</si>
  <si>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</si>
  <si>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</si>
  <si>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</si>
  <si>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</si>
  <si>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</si>
  <si>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</si>
  <si>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</si>
  <si>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</si>
  <si>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</si>
  <si>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</si>
  <si>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</si>
  <si>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</si>
  <si>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</si>
  <si>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</si>
  <si>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</si>
  <si>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</si>
  <si>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</si>
  <si>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</si>
  <si>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</si>
  <si>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</si>
  <si>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</si>
  <si>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</si>
  <si>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</si>
  <si>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</si>
  <si>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</si>
  <si>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</si>
  <si>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</si>
  <si>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</si>
  <si>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</si>
  <si>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</si>
  <si>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</si>
  <si>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</si>
  <si>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</si>
  <si>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</si>
  <si>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</si>
  <si>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</si>
  <si>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</si>
  <si>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</si>
  <si>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</si>
  <si>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</si>
  <si>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</si>
  <si>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</si>
  <si>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</si>
  <si>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</si>
  <si>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</si>
  <si>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</si>
  <si>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</si>
  <si>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</si>
  <si>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</si>
  <si>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</si>
  <si>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</si>
  <si>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</si>
  <si>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</si>
  <si>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</si>
  <si>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</si>
  <si>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</si>
  <si>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</si>
  <si>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</si>
  <si>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</si>
  <si>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</si>
  <si>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</si>
  <si>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</si>
  <si>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</si>
  <si>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</si>
  <si>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</si>
  <si>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</si>
  <si>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</si>
  <si>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</si>
  <si>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</si>
  <si>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</si>
  <si>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</si>
  <si>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</si>
  <si>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</si>
  <si>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</si>
  <si>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</si>
  <si>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</si>
  <si>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</si>
  <si>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</si>
  <si>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</si>
  <si>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</si>
  <si>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</si>
  <si>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</si>
  <si>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</si>
  <si>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</si>
  <si>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</si>
  <si>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</si>
  <si>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</si>
  <si>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</si>
  <si>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</si>
  <si>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</si>
  <si>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</si>
  <si>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</si>
  <si>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</si>
  <si>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</si>
  <si>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</si>
  <si>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</si>
  <si>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</si>
  <si>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</si>
  <si>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</si>
  <si>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</si>
  <si>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</si>
  <si>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</si>
  <si>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</si>
  <si>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</si>
  <si>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</si>
  <si>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</si>
  <si>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</si>
  <si>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</si>
  <si>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</si>
  <si>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</si>
  <si>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</si>
  <si>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</si>
  <si>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</si>
  <si>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</si>
  <si>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</si>
  <si>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</si>
  <si>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</si>
  <si>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</si>
  <si>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</si>
  <si>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</si>
  <si>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</si>
  <si>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</si>
  <si>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</si>
  <si>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</si>
  <si>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</si>
  <si>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</si>
  <si>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</si>
  <si>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</si>
  <si>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</si>
  <si>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</si>
  <si>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</si>
  <si>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</si>
  <si>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</si>
  <si>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</si>
  <si>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</si>
  <si>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</si>
  <si>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</si>
  <si>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</si>
  <si>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</si>
  <si>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</si>
  <si>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</si>
  <si>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</si>
  <si>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</si>
  <si>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</si>
  <si>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</si>
  <si>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</si>
  <si>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</si>
  <si>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</si>
  <si>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</si>
  <si>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</si>
  <si>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</si>
  <si>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</si>
  <si>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</si>
  <si>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</si>
  <si>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</si>
  <si>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</si>
  <si>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</si>
  <si>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</si>
  <si>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</si>
  <si>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</si>
  <si>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</si>
  <si>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</si>
  <si>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</si>
  <si>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</si>
  <si>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</si>
  <si>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</si>
  <si>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</si>
  <si>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</si>
  <si>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</si>
  <si>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</si>
  <si>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</si>
  <si>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</si>
  <si>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</si>
  <si>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</si>
  <si>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</si>
  <si>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</si>
  <si>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</si>
  <si>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</si>
  <si>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</si>
  <si>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</si>
  <si>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</si>
  <si>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</si>
  <si>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</si>
  <si>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</si>
  <si>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</si>
  <si>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</si>
  <si>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</si>
  <si>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</si>
  <si>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</si>
  <si>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</si>
  <si>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</si>
  <si>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</si>
  <si>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</si>
  <si>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</si>
  <si>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</si>
  <si>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</si>
  <si>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</si>
  <si>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</si>
  <si>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</si>
  <si>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</si>
  <si>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</si>
  <si>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</si>
  <si>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</si>
  <si>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</si>
  <si>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</si>
  <si>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</si>
  <si>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</si>
  <si>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</si>
  <si>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</si>
  <si>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</si>
  <si>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</si>
  <si>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</si>
  <si>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</si>
  <si>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</si>
  <si>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</si>
  <si>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</si>
  <si>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</si>
  <si>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</si>
  <si>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</si>
  <si>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</si>
  <si>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</si>
  <si>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</si>
  <si>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</si>
  <si>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</si>
  <si>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</si>
  <si>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</si>
  <si>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</si>
  <si>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</si>
  <si>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</si>
  <si>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</si>
  <si>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</si>
  <si>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</si>
  <si>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</si>
  <si>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</si>
  <si>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</si>
  <si>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</si>
  <si>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</si>
  <si>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</si>
  <si>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</si>
  <si>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</si>
  <si>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</si>
  <si>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</si>
  <si>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</si>
  <si>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</si>
  <si>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</si>
  <si>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</si>
  <si>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</si>
  <si>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</si>
  <si>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</si>
  <si>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</si>
  <si>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</si>
  <si>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</si>
  <si>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</si>
  <si>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</si>
  <si>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</si>
  <si>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</si>
  <si>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</si>
  <si>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</si>
  <si>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</si>
  <si>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</si>
  <si>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</si>
  <si>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</si>
  <si>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</si>
  <si>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</si>
  <si>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</si>
  <si>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</si>
  <si>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</si>
  <si>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</si>
  <si>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</si>
  <si>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</si>
  <si>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</si>
  <si>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</si>
  <si>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</si>
  <si>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</si>
  <si>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</si>
  <si>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</si>
  <si>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</si>
  <si>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</si>
  <si>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</si>
  <si>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</si>
  <si>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</si>
  <si>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</si>
  <si>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</si>
  <si>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</si>
  <si>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</si>
  <si>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</si>
  <si>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</si>
  <si>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</si>
  <si>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</si>
  <si>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</si>
  <si>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</si>
  <si>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</si>
  <si>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</si>
  <si>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</si>
  <si>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</si>
  <si>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</si>
  <si>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</si>
  <si>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</si>
  <si>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</si>
  <si>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</si>
  <si>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</si>
  <si>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</si>
  <si>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</si>
  <si>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</si>
  <si>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</si>
  <si>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</si>
  <si>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</si>
  <si>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</si>
  <si>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</si>
  <si>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</si>
  <si>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</si>
  <si>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</si>
  <si>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</si>
  <si>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</si>
  <si>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</si>
  <si>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</si>
  <si>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</si>
  <si>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</si>
  <si>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</si>
  <si>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</si>
  <si>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</si>
  <si>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</si>
  <si>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</si>
  <si>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</si>
  <si>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</si>
  <si>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</si>
  <si>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</si>
  <si>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</si>
  <si>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</si>
  <si>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</si>
  <si>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</si>
  <si>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</si>
  <si>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</si>
  <si>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</si>
  <si>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</si>
  <si>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</si>
  <si>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</si>
  <si>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</si>
  <si>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</si>
  <si>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</si>
  <si>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</si>
  <si>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</si>
  <si>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</si>
  <si>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</si>
  <si>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</si>
  <si>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</si>
  <si>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</si>
  <si>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</si>
  <si>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</si>
  <si>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</si>
  <si>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</si>
  <si>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</si>
  <si>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</si>
  <si>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</si>
  <si>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</si>
  <si>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</si>
  <si>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</si>
  <si>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</si>
  <si>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</si>
  <si>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</si>
  <si>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</si>
  <si>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</si>
  <si>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</si>
  <si>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</si>
  <si>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</si>
  <si>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</si>
  <si>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</si>
  <si>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</si>
  <si>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</si>
  <si>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</si>
  <si>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</si>
  <si>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</si>
  <si>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</si>
  <si>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</si>
  <si>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</si>
  <si>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</si>
  <si>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</si>
  <si>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</si>
  <si>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</si>
  <si>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</si>
  <si>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</si>
  <si>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</si>
  <si>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</si>
  <si>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</si>
  <si>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</si>
  <si>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</si>
  <si>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</si>
  <si>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</si>
  <si>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</si>
  <si>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</si>
  <si>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</si>
  <si>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</si>
  <si>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</si>
  <si>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</si>
  <si>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</si>
  <si>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</si>
  <si>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</si>
  <si>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</si>
  <si>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</si>
  <si>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</si>
  <si>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</si>
  <si>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</si>
  <si>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</si>
  <si>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</si>
  <si>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</si>
  <si>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</si>
  <si>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</si>
  <si>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</si>
  <si>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</si>
  <si>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</si>
  <si>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</si>
  <si>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</si>
  <si>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</si>
  <si>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</si>
  <si>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</si>
  <si>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</si>
  <si>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</si>
  <si>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</si>
  <si>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</si>
  <si>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</si>
  <si>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</si>
  <si>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</si>
  <si>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</si>
  <si>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</si>
  <si>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</si>
  <si>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</si>
  <si>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</si>
  <si>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</si>
  <si>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</si>
  <si>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</si>
  <si>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</si>
  <si>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</si>
  <si>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</si>
  <si>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</si>
  <si>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</si>
  <si>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</si>
  <si>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</si>
  <si>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</si>
  <si>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</si>
  <si>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</si>
  <si>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</si>
  <si>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</si>
  <si>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</si>
  <si>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</si>
  <si>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</si>
  <si>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</si>
  <si>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</si>
  <si>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</si>
  <si>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</si>
  <si>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</si>
  <si>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</si>
  <si>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</si>
  <si>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</si>
  <si>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</si>
  <si>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</si>
  <si>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</si>
  <si>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</si>
  <si>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</si>
  <si>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</si>
  <si>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</si>
  <si>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</si>
  <si>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</si>
  <si>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</si>
  <si>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</si>
  <si>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</si>
  <si>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</si>
  <si>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</si>
  <si>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</si>
  <si>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</si>
  <si>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</si>
  <si>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</si>
  <si>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</si>
  <si>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</si>
  <si>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</si>
  <si>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</si>
  <si>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</si>
  <si>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</si>
  <si>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</si>
  <si>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</si>
  <si>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</si>
  <si>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</si>
  <si>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</si>
  <si>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</si>
  <si>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</si>
  <si>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</si>
  <si>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</si>
  <si>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</si>
  <si>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</si>
  <si>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</si>
  <si>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</si>
  <si>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</si>
  <si>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</si>
  <si>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</si>
  <si>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</si>
  <si>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</si>
  <si>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</si>
  <si>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</si>
  <si>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</si>
  <si>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</si>
  <si>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</si>
  <si>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</si>
  <si>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</si>
  <si>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</si>
  <si>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</si>
  <si>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</si>
  <si>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</si>
  <si>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</si>
  <si>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</si>
  <si>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</si>
  <si>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</si>
  <si>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</si>
  <si>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</si>
  <si>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</si>
  <si>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</si>
  <si>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</si>
  <si>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</si>
  <si>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</si>
  <si>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</si>
  <si>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</si>
  <si>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</si>
  <si>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</si>
  <si>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</si>
  <si>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</si>
  <si>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</si>
  <si>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</si>
  <si>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</si>
  <si>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</si>
  <si>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</si>
  <si>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</si>
  <si>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</si>
  <si>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</si>
  <si>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</si>
  <si>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</si>
  <si>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</si>
  <si>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</si>
  <si>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</si>
  <si>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</si>
  <si>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</si>
  <si>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</si>
  <si>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</si>
  <si>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</si>
  <si>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</si>
  <si>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</si>
  <si>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</si>
  <si>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</si>
  <si>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</si>
  <si>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</si>
  <si>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</si>
  <si>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</si>
  <si>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</si>
  <si>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</si>
  <si>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</si>
  <si>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</si>
  <si>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</si>
  <si>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</si>
  <si>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</si>
  <si>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</si>
  <si>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</si>
  <si>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</si>
  <si>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</si>
  <si>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</si>
  <si>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</si>
  <si>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</si>
  <si>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</si>
  <si>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</si>
  <si>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</si>
  <si>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</si>
  <si>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</si>
  <si>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</si>
  <si>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</si>
  <si>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</si>
  <si>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</si>
  <si>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</si>
  <si>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</si>
  <si>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</si>
  <si>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</si>
  <si>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</si>
  <si>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</si>
  <si>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</si>
  <si>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</si>
  <si>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</si>
  <si>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</si>
  <si>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</si>
  <si>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</si>
  <si>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</si>
  <si>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</si>
  <si>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</si>
  <si>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</si>
  <si>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</si>
  <si>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</si>
  <si>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</si>
  <si>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</si>
  <si>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</si>
  <si>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</si>
  <si>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</si>
  <si>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</si>
  <si>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</si>
  <si>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</si>
  <si>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</si>
  <si>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</si>
  <si>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</si>
  <si>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</si>
  <si>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</si>
  <si>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</si>
  <si>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</si>
  <si>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</si>
  <si>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</si>
  <si>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</si>
  <si>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</si>
  <si>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</si>
  <si>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</si>
  <si>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</si>
  <si>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</si>
  <si>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</si>
  <si>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</si>
  <si>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</si>
  <si>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</si>
  <si>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</si>
  <si>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</si>
  <si>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</si>
  <si>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</si>
  <si>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</si>
  <si>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</si>
  <si>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</si>
  <si>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</si>
  <si>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</si>
  <si>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</si>
  <si>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</si>
  <si>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</si>
  <si>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</si>
  <si>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</si>
  <si>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</si>
  <si>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</si>
  <si>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</si>
  <si>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</si>
  <si>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</si>
  <si>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</si>
  <si>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</si>
  <si>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</si>
  <si>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</si>
  <si>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</si>
  <si>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</si>
  <si>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</si>
  <si>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</si>
  <si>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</si>
  <si>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</si>
  <si>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</si>
  <si>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</si>
  <si>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</si>
  <si>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</si>
  <si>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</si>
  <si>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</si>
  <si>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</si>
  <si>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</si>
  <si>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</si>
  <si>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</si>
  <si>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</si>
  <si>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</si>
  <si>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</si>
  <si>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</si>
  <si>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</si>
  <si>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</si>
  <si>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</si>
  <si>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</si>
  <si>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</si>
  <si>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</si>
  <si>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</si>
  <si>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</si>
  <si>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</si>
  <si>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</si>
  <si>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</si>
  <si>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</si>
  <si>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</si>
  <si>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</si>
  <si>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</si>
  <si>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</si>
  <si>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</si>
  <si>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</si>
  <si>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</si>
  <si>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</si>
  <si>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</si>
  <si>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</si>
  <si>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</si>
  <si>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</si>
  <si>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</si>
  <si>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</si>
  <si>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</si>
  <si>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</si>
  <si>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</si>
  <si>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</si>
  <si>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</si>
  <si>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</si>
  <si>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</si>
  <si>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</si>
  <si>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</si>
  <si>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</si>
  <si>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</si>
  <si>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</si>
  <si>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</si>
  <si>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</si>
  <si>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</si>
  <si>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</si>
  <si>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</si>
  <si>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</si>
  <si>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</si>
  <si>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</si>
  <si>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</si>
  <si>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</si>
  <si>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</si>
  <si>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</si>
  <si>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</si>
  <si>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</si>
  <si>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</si>
  <si>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</si>
  <si>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</si>
  <si>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</si>
  <si>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</si>
  <si>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</si>
  <si>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</si>
  <si>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</si>
  <si>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</si>
  <si>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</si>
  <si>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</si>
  <si>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</si>
  <si>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</si>
  <si>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</si>
  <si>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</si>
  <si>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</si>
  <si>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</si>
  <si>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</si>
  <si>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</si>
  <si>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</si>
  <si>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</si>
  <si>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</si>
  <si>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</si>
  <si>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</si>
  <si>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</si>
  <si>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</si>
  <si>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</si>
  <si>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</si>
  <si>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</si>
  <si>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</si>
  <si>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</si>
  <si>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</si>
  <si>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</si>
  <si>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</si>
  <si>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</si>
  <si>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</si>
  <si>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</si>
  <si>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</si>
  <si>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</si>
  <si>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</si>
  <si>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</si>
  <si>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</si>
  <si>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</si>
  <si>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</si>
  <si>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</si>
  <si>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</si>
  <si>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</si>
  <si>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</si>
  <si>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</si>
  <si>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</si>
  <si>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</si>
  <si>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</si>
  <si>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</si>
  <si>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</si>
  <si>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</si>
  <si>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</si>
  <si>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</si>
  <si>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</si>
  <si>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</si>
  <si>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</si>
  <si>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</si>
  <si>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</si>
  <si>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</si>
  <si>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</si>
  <si>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</si>
  <si>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</si>
  <si>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</si>
  <si>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</si>
  <si>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</si>
  <si>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</si>
  <si>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</si>
  <si>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</si>
  <si>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</si>
  <si>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</si>
  <si>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</si>
  <si>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</si>
  <si>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</si>
  <si>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</si>
  <si>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</si>
  <si>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</si>
  <si>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</si>
  <si>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</si>
  <si>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</si>
  <si>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</si>
  <si>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</si>
  <si>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</si>
  <si>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</si>
  <si>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</si>
  <si>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</si>
  <si>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</si>
  <si>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</si>
  <si>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</si>
  <si>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</si>
  <si>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</si>
  <si>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</si>
  <si>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</si>
  <si>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</si>
  <si>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</si>
  <si>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</si>
  <si>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</si>
  <si>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</si>
  <si>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</si>
  <si>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</si>
  <si>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</si>
  <si>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</si>
  <si>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</si>
  <si>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</si>
  <si>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</si>
  <si>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</si>
  <si>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</si>
  <si>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</si>
  <si>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</si>
  <si>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</si>
  <si>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</si>
  <si>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</si>
  <si>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</si>
  <si>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</si>
  <si>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</si>
  <si>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</si>
  <si>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</si>
  <si>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</si>
  <si>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</si>
  <si>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</si>
  <si>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</si>
  <si>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</si>
  <si>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</si>
  <si>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</si>
  <si>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</si>
  <si>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</si>
  <si>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</si>
  <si>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</si>
  <si>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</si>
  <si>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</si>
  <si>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</si>
  <si>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</si>
  <si>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</si>
  <si>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</si>
  <si>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</si>
  <si>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</si>
  <si>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</si>
  <si>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</si>
  <si>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</si>
  <si>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</si>
  <si>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</si>
  <si>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</si>
  <si>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</si>
  <si>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</si>
  <si>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</si>
  <si>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</si>
  <si>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</si>
  <si>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</si>
  <si>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</si>
  <si>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</si>
  <si>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</si>
  <si>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</si>
  <si>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</si>
  <si>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</si>
  <si>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</si>
  <si>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</si>
  <si>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</si>
  <si>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</si>
  <si>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</si>
  <si>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</si>
  <si>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</si>
  <si>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</si>
  <si>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</si>
  <si>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</si>
  <si>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</si>
  <si>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</si>
  <si>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</si>
  <si>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</si>
  <si>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</si>
  <si>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</si>
  <si>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</si>
  <si>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</si>
  <si>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</si>
  <si>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</si>
  <si>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</si>
  <si>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</si>
  <si>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</si>
  <si>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</si>
  <si>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</si>
  <si>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</si>
  <si>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</si>
  <si>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</si>
  <si>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</si>
  <si>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</si>
  <si>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</si>
  <si>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</si>
  <si>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</si>
  <si>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</si>
  <si>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</si>
  <si>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</si>
  <si>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</si>
  <si>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</si>
  <si>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</si>
  <si>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</si>
  <si>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</si>
  <si>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</si>
  <si>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</si>
  <si>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</si>
  <si>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</si>
  <si>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</si>
  <si>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</si>
  <si>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</si>
  <si>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</si>
  <si>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</si>
  <si>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</si>
  <si>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</si>
  <si>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</si>
  <si>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</si>
  <si>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</si>
  <si>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</si>
  <si>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</si>
  <si>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</si>
  <si>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</si>
  <si>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</si>
  <si>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</si>
  <si>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</si>
  <si>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</si>
  <si>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</si>
  <si>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</si>
  <si>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</si>
  <si>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</si>
  <si>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</si>
  <si>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</si>
  <si>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</si>
  <si>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</si>
  <si>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</si>
  <si>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</si>
  <si>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</si>
  <si>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</si>
  <si>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</si>
  <si>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</si>
  <si>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</si>
  <si>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</si>
  <si>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</si>
  <si>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</si>
  <si>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</si>
  <si>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</si>
  <si>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</si>
  <si>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</si>
  <si>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</si>
  <si>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</si>
  <si>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</si>
  <si>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</si>
  <si>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</si>
  <si>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</si>
  <si>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</si>
  <si>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</si>
  <si>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</si>
  <si>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</si>
  <si>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</si>
  <si>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</si>
  <si>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</si>
  <si>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</si>
  <si>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</si>
  <si>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</si>
  <si>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</si>
  <si>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</si>
  <si>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</si>
  <si>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</si>
  <si>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</si>
  <si>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</si>
  <si>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</si>
  <si>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</si>
  <si>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</si>
  <si>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</si>
  <si>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</si>
  <si>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</si>
  <si>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</si>
  <si>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</si>
  <si>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</si>
  <si>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</si>
  <si>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</si>
  <si>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</si>
  <si>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</si>
  <si>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</si>
  <si>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</si>
  <si>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</si>
  <si>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</si>
  <si>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</si>
  <si>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</si>
  <si>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</si>
  <si>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</si>
  <si>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</si>
  <si>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</si>
  <si>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</si>
  <si>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</si>
  <si>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</si>
  <si>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</si>
  <si>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</si>
  <si>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</si>
  <si>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</si>
  <si>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</si>
  <si>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</si>
  <si>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</si>
  <si>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</si>
  <si>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</si>
  <si>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</si>
  <si>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</si>
  <si>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</si>
  <si>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</si>
  <si>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</si>
  <si>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</si>
  <si>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</si>
  <si>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</si>
  <si>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</si>
  <si>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</si>
  <si>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</si>
  <si>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</si>
  <si>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</si>
  <si>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</si>
  <si>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</si>
  <si>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</si>
  <si>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</si>
  <si>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</si>
  <si>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</si>
  <si>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</si>
  <si>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</si>
  <si>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</si>
  <si>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</si>
  <si>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</si>
  <si>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</si>
  <si>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</si>
  <si>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</si>
  <si>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</si>
  <si>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</si>
  <si>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</si>
  <si>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</si>
  <si>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</si>
  <si>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</si>
  <si>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</si>
  <si>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</si>
  <si>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</si>
  <si>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</si>
  <si>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</si>
  <si>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</si>
  <si>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</si>
  <si>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</si>
  <si>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</si>
  <si>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</si>
  <si>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</si>
  <si>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</si>
  <si>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</si>
  <si>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</si>
  <si>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</si>
  <si>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</si>
  <si>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</si>
  <si>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</si>
  <si>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</si>
  <si>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</si>
  <si>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</si>
  <si>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</si>
  <si>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</si>
  <si>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</si>
  <si>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</si>
  <si>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</si>
  <si>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</si>
  <si>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</si>
  <si>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</si>
  <si>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</si>
  <si>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</si>
  <si>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</si>
  <si>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</si>
  <si>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</si>
  <si>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</si>
  <si>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</si>
  <si>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</si>
  <si>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</si>
  <si>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</si>
  <si>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</si>
  <si>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</si>
  <si>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</si>
  <si>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</si>
  <si>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</si>
  <si>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</si>
  <si>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</si>
  <si>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</si>
  <si>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</si>
  <si>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</si>
  <si>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</si>
  <si>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</si>
  <si>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</si>
  <si>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</si>
  <si>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</si>
  <si>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</si>
  <si>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</si>
  <si>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</si>
  <si>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</si>
  <si>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</si>
  <si>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</si>
  <si>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</si>
  <si>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</si>
  <si>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</si>
  <si>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</si>
  <si>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</si>
  <si>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</si>
  <si>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</si>
  <si>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</si>
  <si>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</si>
  <si>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</si>
  <si>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</si>
  <si>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</si>
  <si>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</si>
  <si>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</si>
  <si>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</si>
  <si>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</si>
  <si>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</si>
  <si>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</si>
  <si>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</si>
  <si>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</si>
  <si>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</si>
  <si>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</si>
  <si>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</si>
  <si>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</si>
  <si>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</si>
  <si>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</si>
  <si>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</si>
  <si>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</si>
  <si>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</si>
  <si>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</si>
  <si>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</si>
  <si>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</si>
  <si>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</si>
  <si>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</si>
  <si>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</si>
  <si>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</si>
  <si>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</si>
  <si>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</si>
  <si>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</si>
  <si>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</si>
  <si>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</si>
  <si>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</si>
  <si>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</si>
  <si>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</si>
  <si>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</si>
  <si>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</si>
  <si>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</si>
  <si>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</si>
  <si>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</si>
  <si>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</si>
  <si>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</si>
  <si>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</si>
  <si>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</si>
  <si>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</si>
  <si>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</si>
  <si>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</si>
  <si>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</si>
  <si>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</si>
  <si>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</si>
  <si>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</si>
  <si>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</si>
  <si>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</si>
  <si>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</si>
  <si>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</si>
  <si>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</si>
  <si>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</si>
  <si>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</si>
  <si>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</si>
  <si>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</si>
  <si>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</si>
  <si>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</si>
  <si>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</si>
  <si>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</si>
  <si>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</si>
  <si>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</si>
  <si>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</si>
  <si>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</si>
  <si>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</si>
  <si>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</si>
  <si>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</si>
  <si>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</si>
  <si>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</si>
  <si>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</si>
  <si>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</si>
  <si>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</si>
  <si>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</si>
  <si>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</si>
  <si>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</si>
  <si>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</si>
  <si>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</si>
  <si>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</si>
  <si>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</si>
  <si>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</si>
  <si>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</si>
  <si>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</si>
  <si>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</si>
  <si>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</si>
  <si>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</si>
  <si>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</si>
  <si>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</si>
  <si>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</si>
  <si>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</si>
  <si>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</si>
  <si>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</si>
  <si>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</si>
  <si>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</si>
  <si>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</si>
  <si>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</si>
  <si>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</si>
  <si>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</si>
  <si>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</si>
  <si>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</si>
  <si>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</si>
  <si>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</si>
  <si>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</si>
  <si>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</si>
  <si>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</si>
  <si>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</si>
  <si>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</si>
  <si>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</si>
  <si>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</si>
  <si>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</si>
  <si>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</si>
  <si>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</si>
  <si>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</si>
  <si>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</si>
  <si>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</si>
  <si>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</si>
  <si>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</si>
  <si>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</si>
  <si>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</si>
  <si>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</si>
  <si>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</si>
  <si>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</si>
  <si>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</si>
  <si>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</si>
  <si>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</si>
  <si>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</si>
  <si>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</si>
  <si>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</si>
  <si>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</si>
  <si>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</si>
  <si>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</si>
  <si>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</si>
  <si>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</si>
  <si>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</si>
  <si>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</si>
  <si>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</si>
  <si>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</si>
  <si>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</si>
  <si>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</si>
  <si>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</si>
  <si>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</si>
  <si>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</si>
  <si>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</si>
  <si>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</si>
  <si>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</si>
  <si>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</si>
  <si>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</si>
  <si>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</si>
  <si>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</si>
  <si>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</si>
  <si>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</si>
  <si>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</si>
  <si>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</si>
  <si>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</si>
  <si>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</si>
  <si>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</si>
  <si>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</si>
  <si>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</si>
  <si>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</si>
  <si>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</si>
  <si>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</si>
  <si>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</si>
  <si>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</si>
  <si>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</si>
  <si>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</si>
  <si>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</si>
  <si>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</si>
  <si>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</si>
  <si>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</si>
  <si>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</si>
  <si>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</si>
  <si>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</si>
  <si>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</si>
  <si>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</si>
  <si>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</si>
  <si>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</si>
  <si>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</si>
  <si>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</si>
  <si>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</si>
  <si>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</si>
  <si>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</si>
  <si>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</si>
  <si>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</si>
  <si>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</si>
  <si>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</si>
  <si>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</si>
  <si>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</si>
  <si>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</si>
  <si>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</si>
  <si>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</si>
  <si>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</si>
  <si>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</si>
  <si>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</si>
  <si>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</si>
  <si>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</si>
  <si>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</si>
  <si>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</si>
  <si>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</si>
  <si>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</si>
  <si>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</si>
  <si>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</si>
  <si>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</si>
  <si>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</si>
  <si>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</si>
  <si>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</si>
  <si>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</si>
  <si>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</si>
  <si>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</si>
  <si>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</si>
  <si>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</si>
  <si>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</si>
  <si>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</si>
  <si>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</si>
  <si>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</si>
  <si>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</si>
  <si>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</si>
  <si>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</si>
  <si>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</si>
  <si>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</si>
  <si>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</si>
  <si>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</si>
  <si>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</si>
  <si>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</si>
  <si>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</si>
  <si>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</si>
  <si>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</si>
  <si>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</si>
  <si>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</si>
  <si>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</si>
  <si>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</si>
  <si>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</si>
  <si>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</si>
  <si>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</si>
  <si>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</si>
  <si>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</si>
  <si>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</si>
  <si>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</si>
  <si>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</si>
  <si>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</si>
  <si>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</si>
  <si>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</si>
  <si>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</si>
  <si>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</si>
  <si>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</si>
  <si>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</si>
  <si>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</si>
  <si>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</si>
  <si>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</si>
  <si>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</si>
  <si>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</si>
  <si>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</si>
  <si>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</si>
  <si>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</si>
  <si>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</si>
  <si>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</si>
  <si>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</si>
  <si>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</si>
  <si>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</si>
  <si>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</si>
  <si>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</si>
  <si>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</si>
  <si>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</si>
  <si>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</si>
  <si>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</si>
  <si>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</si>
  <si>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</si>
  <si>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</si>
  <si>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</si>
  <si>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</si>
  <si>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</si>
  <si>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</si>
  <si>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</si>
  <si>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</si>
  <si>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</si>
  <si>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</si>
  <si>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</si>
  <si>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</si>
  <si>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</si>
  <si>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</si>
  <si>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</si>
  <si>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</si>
  <si>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</si>
  <si>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</si>
  <si>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</si>
  <si>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</si>
  <si>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</si>
  <si>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</si>
  <si>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</si>
  <si>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</si>
  <si>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</si>
  <si>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</si>
  <si>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</si>
  <si>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</si>
  <si>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</si>
  <si>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</si>
  <si>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</si>
  <si>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</si>
  <si>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</si>
  <si>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</si>
  <si>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</si>
  <si>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</si>
  <si>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</si>
  <si>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</si>
  <si>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</si>
  <si>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</si>
  <si>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</si>
  <si>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</si>
  <si>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</si>
  <si>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</si>
  <si>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</si>
  <si>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</si>
  <si>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</si>
  <si>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</si>
  <si>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</si>
  <si>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</si>
  <si>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</si>
  <si>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</si>
  <si>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</si>
  <si>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</si>
  <si>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</si>
  <si>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</si>
  <si>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</si>
  <si>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</si>
  <si>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</si>
  <si>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</si>
  <si>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</si>
  <si>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</si>
  <si>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</si>
  <si>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</si>
  <si>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</si>
  <si>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</si>
  <si>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</si>
  <si>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</si>
  <si>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</si>
  <si>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</si>
  <si>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</si>
  <si>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</si>
  <si>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</si>
  <si>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</si>
  <si>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</si>
  <si>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</si>
  <si>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</si>
  <si>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</si>
  <si>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</si>
  <si>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</si>
  <si>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</si>
  <si>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</si>
  <si>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</si>
  <si>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</si>
  <si>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</si>
  <si>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</si>
  <si>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</si>
  <si>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</si>
  <si>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</si>
  <si>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</si>
  <si>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</si>
  <si>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</si>
  <si>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</si>
  <si>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</si>
  <si>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</si>
  <si>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</si>
  <si>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</si>
  <si>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</si>
  <si>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</si>
  <si>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</si>
  <si>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</si>
  <si>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</si>
  <si>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</si>
  <si>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</si>
  <si>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</si>
  <si>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</si>
  <si>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</si>
  <si>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</si>
  <si>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</si>
  <si>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</si>
  <si>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</si>
  <si>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</si>
  <si>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</si>
  <si>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</si>
  <si>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</si>
  <si>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</si>
  <si>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</si>
  <si>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</si>
  <si>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</si>
  <si>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</si>
  <si>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</si>
  <si>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</si>
  <si>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</si>
  <si>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</si>
  <si>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</si>
  <si>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</si>
  <si>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</si>
  <si>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</si>
  <si>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</si>
  <si>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</si>
  <si>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</si>
  <si>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</si>
  <si>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</si>
  <si>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</si>
  <si>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</si>
  <si>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</si>
  <si>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</si>
  <si>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</si>
  <si>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</si>
  <si>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</si>
  <si>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</si>
  <si>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</si>
  <si>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</si>
  <si>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</si>
  <si>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</si>
  <si>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</si>
  <si>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</si>
  <si>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</si>
  <si>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</si>
  <si>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</si>
  <si>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</si>
  <si>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</si>
  <si>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</si>
  <si>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</si>
  <si>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</si>
  <si>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</si>
  <si>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</si>
  <si>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</si>
  <si>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</si>
  <si>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</si>
  <si>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</si>
  <si>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</si>
  <si>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</si>
  <si>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</si>
  <si>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</si>
  <si>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</si>
  <si>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</si>
  <si>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</si>
  <si>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</si>
  <si>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</si>
  <si>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</si>
  <si>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</si>
  <si>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</si>
  <si>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</si>
  <si>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</si>
  <si>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</si>
  <si>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</si>
  <si>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</si>
  <si>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</si>
  <si>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</si>
  <si>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</si>
  <si>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</si>
  <si>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</si>
  <si>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</si>
  <si>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</si>
  <si>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</si>
  <si>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</si>
  <si>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</si>
  <si>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</si>
  <si>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</si>
  <si>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</si>
  <si>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</si>
  <si>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</si>
  <si>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</si>
  <si>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</si>
  <si>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</si>
  <si>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</si>
  <si>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</si>
  <si>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</si>
  <si>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</si>
  <si>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</si>
  <si>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</si>
  <si>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</si>
  <si>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</si>
  <si>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</si>
  <si>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</si>
  <si>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</si>
  <si>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</si>
  <si>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</si>
  <si>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</si>
  <si>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</si>
  <si>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</si>
  <si>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</si>
  <si>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</si>
  <si>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</si>
  <si>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</si>
  <si>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</si>
  <si>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</si>
  <si>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</si>
  <si>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</si>
  <si>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</si>
  <si>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</si>
  <si>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</si>
  <si>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</si>
  <si>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</si>
  <si>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</si>
  <si>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</si>
  <si>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</si>
  <si>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</si>
  <si>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</si>
  <si>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</si>
  <si>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</si>
  <si>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</si>
  <si>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</si>
  <si>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</si>
  <si>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</si>
  <si>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</si>
  <si>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</si>
  <si>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</si>
  <si>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</si>
  <si>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</si>
  <si>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</si>
  <si>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</si>
  <si>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</si>
  <si>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</si>
  <si>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</si>
  <si>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</si>
  <si>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</si>
  <si>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</si>
  <si>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</si>
  <si>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</si>
  <si>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</si>
  <si>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</si>
  <si>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</si>
  <si>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</si>
  <si>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</si>
  <si>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</si>
  <si>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</si>
  <si>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</si>
  <si>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</si>
  <si>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</si>
  <si>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</si>
  <si>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</si>
  <si>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</si>
  <si>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</si>
  <si>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</si>
  <si>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</si>
  <si>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</si>
  <si>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</si>
  <si>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</si>
  <si>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</si>
  <si>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</si>
  <si>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</si>
  <si>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</si>
  <si>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</si>
  <si>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</si>
  <si>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</si>
  <si>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</si>
  <si>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</si>
  <si>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</si>
  <si>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</si>
  <si>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</si>
  <si>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</si>
  <si>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</si>
  <si>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</si>
  <si>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</si>
  <si>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</si>
  <si>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</si>
  <si>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</si>
  <si>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</si>
  <si>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</si>
  <si>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</si>
  <si>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</si>
  <si>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</si>
  <si>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</si>
  <si>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</si>
  <si>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</si>
  <si>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</si>
  <si>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</si>
  <si>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</si>
  <si>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</si>
  <si>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</si>
  <si>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</si>
  <si>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</si>
  <si>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</si>
  <si>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</si>
  <si>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</si>
  <si>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</si>
  <si>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</si>
  <si>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</si>
  <si>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</si>
  <si>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</si>
  <si>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</si>
  <si>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</si>
  <si>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</si>
  <si>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</si>
  <si>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</si>
  <si>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</si>
  <si>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</si>
  <si>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</si>
  <si>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</si>
  <si>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</si>
  <si>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</si>
  <si>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</si>
  <si>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</si>
  <si>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</si>
  <si>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</si>
  <si>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</si>
  <si>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</si>
  <si>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</si>
  <si>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</si>
  <si>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</si>
  <si>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</si>
  <si>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</si>
  <si>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</si>
  <si>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</si>
  <si>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</si>
  <si>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</si>
  <si>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</si>
  <si>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</si>
  <si>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</si>
  <si>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</si>
  <si>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</si>
  <si>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</si>
  <si>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</si>
  <si>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</si>
  <si>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</si>
  <si>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</si>
  <si>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</si>
  <si>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</si>
  <si>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</si>
  <si>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</si>
  <si>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</si>
  <si>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</si>
  <si>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</si>
  <si>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</si>
  <si>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</si>
  <si>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</si>
  <si>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</si>
  <si>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</si>
  <si>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</si>
  <si>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</si>
  <si>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</si>
  <si>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</si>
  <si>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</si>
  <si>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</si>
  <si>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</si>
  <si>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</si>
  <si>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</si>
  <si>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</si>
  <si>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</si>
  <si>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</si>
  <si>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</si>
  <si>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</si>
  <si>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</si>
  <si>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</si>
  <si>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</si>
  <si>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</si>
  <si>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</si>
  <si>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</si>
  <si>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</si>
  <si>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</si>
  <si>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</si>
  <si>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</si>
  <si>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</si>
  <si>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</si>
  <si>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</si>
  <si>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</si>
  <si>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</si>
  <si>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</si>
  <si>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</si>
  <si>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</si>
  <si>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</si>
  <si>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</si>
  <si>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</si>
  <si>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</si>
  <si>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</si>
  <si>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</si>
  <si>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</si>
  <si>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</si>
  <si>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</si>
  <si>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</si>
  <si>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</si>
  <si>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</si>
  <si>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</si>
  <si>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</si>
  <si>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</si>
  <si>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</si>
  <si>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</si>
  <si>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</si>
  <si>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</si>
  <si>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</si>
  <si>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</si>
  <si>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</si>
  <si>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</si>
  <si>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</si>
  <si>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</si>
  <si>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</si>
  <si>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</si>
  <si>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</si>
  <si>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</si>
  <si>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</si>
  <si>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</si>
  <si>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</si>
  <si>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</si>
  <si>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</si>
  <si>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</si>
  <si>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</si>
  <si>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</si>
  <si>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</si>
  <si>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</si>
  <si>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</si>
  <si>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</si>
  <si>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</si>
  <si>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</si>
  <si>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</si>
  <si>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</si>
  <si>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</si>
  <si>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</si>
  <si>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</si>
  <si>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</si>
  <si>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</si>
  <si>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</si>
  <si>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</si>
  <si>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</si>
  <si>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</si>
  <si>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</si>
  <si>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</si>
  <si>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</si>
  <si>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</si>
  <si>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</si>
  <si>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</si>
  <si>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</si>
  <si>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</si>
  <si>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</si>
  <si>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</si>
  <si>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</si>
  <si>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</si>
  <si>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</si>
  <si>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</si>
  <si>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</si>
  <si>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</si>
  <si>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</si>
  <si>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</si>
  <si>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</si>
  <si>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</si>
  <si>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</si>
  <si>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</si>
  <si>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</si>
  <si>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</si>
  <si>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</si>
  <si>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</si>
  <si>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</si>
  <si>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</si>
  <si>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</si>
  <si>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</si>
  <si>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</si>
  <si>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</si>
  <si>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</si>
  <si>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</si>
  <si>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</si>
  <si>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</si>
  <si>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</si>
  <si>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</si>
  <si>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</si>
  <si>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</si>
  <si>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</si>
  <si>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</si>
  <si>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</si>
  <si>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</si>
  <si>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</si>
  <si>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</si>
  <si>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</si>
  <si>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</si>
  <si>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</si>
  <si>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</si>
  <si>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</si>
  <si>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</si>
  <si>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</si>
  <si>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</si>
  <si>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</si>
  <si>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</si>
  <si>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</si>
  <si>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</si>
  <si>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</si>
  <si>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</si>
  <si>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</si>
  <si>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</si>
  <si>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</si>
  <si>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</si>
  <si>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</si>
  <si>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</si>
  <si>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</si>
  <si>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</si>
  <si>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</si>
  <si>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</si>
  <si>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</si>
  <si>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</si>
  <si>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</si>
  <si>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</si>
  <si>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</si>
  <si>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</si>
  <si>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</si>
  <si>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</si>
  <si>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</si>
  <si>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</si>
  <si>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</si>
  <si>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</si>
  <si>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</si>
  <si>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</si>
  <si>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</si>
  <si>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</si>
  <si>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</si>
  <si>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</si>
  <si>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</si>
  <si>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</si>
  <si>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</si>
  <si>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</si>
  <si>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</si>
  <si>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</si>
  <si>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</si>
  <si>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</si>
  <si>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</si>
  <si>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</si>
  <si>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</si>
  <si>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</si>
  <si>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</si>
  <si>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</si>
  <si>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</si>
  <si>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</si>
  <si>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</si>
  <si>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</si>
  <si>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</si>
  <si>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</si>
  <si>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</si>
  <si>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</si>
  <si>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</si>
  <si>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</si>
  <si>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</si>
  <si>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</si>
  <si>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</si>
  <si>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</si>
  <si>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</si>
  <si>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</si>
  <si>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</si>
  <si>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</si>
  <si>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</si>
  <si>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</si>
  <si>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</si>
  <si>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</si>
  <si>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</si>
  <si>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</si>
  <si>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</si>
  <si>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</si>
  <si>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</si>
  <si>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</si>
  <si>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</si>
  <si>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</si>
  <si>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</si>
  <si>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</si>
  <si>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</si>
  <si>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</si>
  <si>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</si>
  <si>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</si>
  <si>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</si>
  <si>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</si>
  <si>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</si>
  <si>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</si>
  <si>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</si>
  <si>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</si>
  <si>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</si>
  <si>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</si>
  <si>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</si>
  <si>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</si>
  <si>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</si>
  <si>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</si>
  <si>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</si>
  <si>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</si>
  <si>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</si>
  <si>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</si>
  <si>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</si>
  <si>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</si>
  <si>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</si>
  <si>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</si>
  <si>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</si>
  <si>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</si>
  <si>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</si>
  <si>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</si>
  <si>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</si>
  <si>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</si>
  <si>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</si>
  <si>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</si>
  <si>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</si>
  <si>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</si>
  <si>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</si>
  <si>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</si>
  <si>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</si>
  <si>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</si>
  <si>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</si>
  <si>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</si>
  <si>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</si>
  <si>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</si>
  <si>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</si>
  <si>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</si>
  <si>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</si>
  <si>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</si>
  <si>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</si>
  <si>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</si>
  <si>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</si>
  <si>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</si>
  <si>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</si>
  <si>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</si>
  <si>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</si>
  <si>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</si>
  <si>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</si>
  <si>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</si>
  <si>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</si>
  <si>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</si>
  <si>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</si>
  <si>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</si>
  <si>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</si>
  <si>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</si>
  <si>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</si>
  <si>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</si>
  <si>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</si>
  <si>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</si>
  <si>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</si>
  <si>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</si>
  <si>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</si>
  <si>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</si>
  <si>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</si>
  <si>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</si>
  <si>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</si>
  <si>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</si>
  <si>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</si>
  <si>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</si>
  <si>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</si>
  <si>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</si>
  <si>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</si>
  <si>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</si>
  <si>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</si>
  <si>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</si>
  <si>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</si>
  <si>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</si>
  <si>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</si>
  <si>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</si>
  <si>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</si>
  <si>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</si>
  <si>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</si>
  <si>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</si>
  <si>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</si>
  <si>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</si>
  <si>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</si>
  <si>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</si>
  <si>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</si>
  <si>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</si>
  <si>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</si>
  <si>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</si>
  <si>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</si>
  <si>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</si>
  <si>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</si>
  <si>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</si>
  <si>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</si>
  <si>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</si>
  <si>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</si>
  <si>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</si>
  <si>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</si>
  <si>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</si>
  <si>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</si>
  <si>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</si>
  <si>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</si>
  <si>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</si>
  <si>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</si>
  <si>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</si>
  <si>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</si>
  <si>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</si>
  <si>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</si>
  <si>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</si>
  <si>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</si>
  <si>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</si>
  <si>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</si>
  <si>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</si>
  <si>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</si>
  <si>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</si>
  <si>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</si>
  <si>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</si>
  <si>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</si>
  <si>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</si>
  <si>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</si>
  <si>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</si>
  <si>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</si>
  <si>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</si>
  <si>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</si>
  <si>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</si>
  <si>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</si>
  <si>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</si>
  <si>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</si>
  <si>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</si>
  <si>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</si>
  <si>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</si>
  <si>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</si>
  <si>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</si>
  <si>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</si>
  <si>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</si>
  <si>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</si>
  <si>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</si>
  <si>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</si>
  <si>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</si>
  <si>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</si>
  <si>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</si>
  <si>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</si>
  <si>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</si>
  <si>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</si>
  <si>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</si>
  <si>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</si>
  <si>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</si>
  <si>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</si>
  <si>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</si>
  <si>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</si>
  <si>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</si>
  <si>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</si>
  <si>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</si>
  <si>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</si>
  <si>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</si>
  <si>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</si>
  <si>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</si>
  <si>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</si>
  <si>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</si>
  <si>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</si>
  <si>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</si>
  <si>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</si>
  <si>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</si>
  <si>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</si>
  <si>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</si>
  <si>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</si>
  <si>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</si>
  <si>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</si>
  <si>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</si>
  <si>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</si>
  <si>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</si>
  <si>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</si>
  <si>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</si>
  <si>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</si>
  <si>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</si>
  <si>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</si>
  <si>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</si>
  <si>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</si>
  <si>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</si>
  <si>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</si>
  <si>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</si>
  <si>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</si>
  <si>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</si>
  <si>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</si>
  <si>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</si>
  <si>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</si>
  <si>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</si>
  <si>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</si>
  <si>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</si>
  <si>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</si>
  <si>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</si>
  <si>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</si>
  <si>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</si>
  <si>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</si>
  <si>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</si>
  <si>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</si>
  <si>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</si>
  <si>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</si>
  <si>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</si>
  <si>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</si>
  <si>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</si>
  <si>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</si>
  <si>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</si>
  <si>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</si>
  <si>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</si>
  <si>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</si>
  <si>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</si>
  <si>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</si>
  <si>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</si>
  <si>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</si>
  <si>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</si>
  <si>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</si>
  <si>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</si>
  <si>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</si>
  <si>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</si>
  <si>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</si>
  <si>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</si>
  <si>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</si>
  <si>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</si>
  <si>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</si>
  <si>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</si>
  <si>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</si>
  <si>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</si>
  <si>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</si>
  <si>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</si>
  <si>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</si>
  <si>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</si>
  <si>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</si>
  <si>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</si>
  <si>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</si>
  <si>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</si>
  <si>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</si>
  <si>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</si>
  <si>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</si>
  <si>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</si>
  <si>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</si>
  <si>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</si>
  <si>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</si>
  <si>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</si>
  <si>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</si>
  <si>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</si>
  <si>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</si>
  <si>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</si>
  <si>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</si>
  <si>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</si>
  <si>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</si>
  <si>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</si>
  <si>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</si>
  <si>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</si>
  <si>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</si>
  <si>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</si>
  <si>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</si>
  <si>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</si>
  <si>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</si>
  <si>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</si>
  <si>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</si>
  <si>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</si>
  <si>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</si>
  <si>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</si>
  <si>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</si>
  <si>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</si>
  <si>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</si>
  <si>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</si>
  <si>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</si>
  <si>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</si>
  <si>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</si>
  <si>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</si>
  <si>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</si>
  <si>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</si>
  <si>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</si>
  <si>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</si>
  <si>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</si>
  <si>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</si>
  <si>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</si>
  <si>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</si>
  <si>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</si>
  <si>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</si>
  <si>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</si>
  <si>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</si>
  <si>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</si>
  <si>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</si>
  <si>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</si>
  <si>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</si>
  <si>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</si>
  <si>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</si>
  <si>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</si>
  <si>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</si>
  <si>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</si>
  <si>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</si>
  <si>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</si>
  <si>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</si>
  <si>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</si>
  <si>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</si>
  <si>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</si>
  <si>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</si>
  <si>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</si>
  <si>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</si>
  <si>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</si>
  <si>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</si>
  <si>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</si>
  <si>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</si>
  <si>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</si>
  <si>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</si>
  <si>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</si>
  <si>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</si>
  <si>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</si>
  <si>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</si>
  <si>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</si>
  <si>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</si>
  <si>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</si>
  <si>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</si>
  <si>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</si>
  <si>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</si>
  <si>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</si>
  <si>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</si>
  <si>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</si>
  <si>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</si>
  <si>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</si>
  <si>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</si>
  <si>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</si>
  <si>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</si>
  <si>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</si>
  <si>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</si>
  <si>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</si>
  <si>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</si>
  <si>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</si>
  <si>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</si>
  <si>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</si>
  <si>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</si>
  <si>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</si>
  <si>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</si>
  <si>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</si>
  <si>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</si>
  <si>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</si>
  <si>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</si>
  <si>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</si>
  <si>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</si>
  <si>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</si>
  <si>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</si>
  <si>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</si>
  <si>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</si>
  <si>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</si>
  <si>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</si>
  <si>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</si>
  <si>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</si>
  <si>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</si>
  <si>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</si>
  <si>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</si>
  <si>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</si>
  <si>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</si>
  <si>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</si>
  <si>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</si>
  <si>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</si>
  <si>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</si>
  <si>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</si>
  <si>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</si>
  <si>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</si>
  <si>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</si>
  <si>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</si>
  <si>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</si>
  <si>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</si>
  <si>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</si>
  <si>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</si>
  <si>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</si>
  <si>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</si>
  <si>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</si>
  <si>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</si>
  <si>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</si>
  <si>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</si>
  <si>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</si>
  <si>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</si>
  <si>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</si>
  <si>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</si>
  <si>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</si>
  <si>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</si>
  <si>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</si>
  <si>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</si>
  <si>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</si>
  <si>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</si>
  <si>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</si>
  <si>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</si>
  <si>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</si>
  <si>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</si>
  <si>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</si>
  <si>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</si>
  <si>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</si>
  <si>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</si>
  <si>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</si>
  <si>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</si>
  <si>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</si>
  <si>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</si>
  <si>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</si>
  <si>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</si>
  <si>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</si>
  <si>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</si>
  <si>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</si>
  <si>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</si>
  <si>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</si>
  <si>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</si>
  <si>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</si>
  <si>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</si>
  <si>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</si>
  <si>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</si>
  <si>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</si>
  <si>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</si>
  <si>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</si>
  <si>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</si>
  <si>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</si>
  <si>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</si>
  <si>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</si>
  <si>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</si>
  <si>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</si>
  <si>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</si>
  <si>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</si>
  <si>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</si>
  <si>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</si>
  <si>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</si>
  <si>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</si>
  <si>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</si>
  <si>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</si>
  <si>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</si>
  <si>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</si>
  <si>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</si>
  <si>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</si>
  <si>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</si>
  <si>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</si>
  <si>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</si>
  <si>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</si>
  <si>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</si>
  <si>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</si>
  <si>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</si>
  <si>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</si>
  <si>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</si>
  <si>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</si>
  <si>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</si>
  <si>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</si>
  <si>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</si>
  <si>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</si>
  <si>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</si>
  <si>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</si>
  <si>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</si>
  <si>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</si>
  <si>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</si>
  <si>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</si>
  <si>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</si>
  <si>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</si>
  <si>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</si>
  <si>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</si>
  <si>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</si>
  <si>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</si>
  <si>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</si>
  <si>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</si>
  <si>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</si>
  <si>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</si>
  <si>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</si>
  <si>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</si>
  <si>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</si>
  <si>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</si>
  <si>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</si>
  <si>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</si>
  <si>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</si>
  <si>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</si>
  <si>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</si>
  <si>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</si>
  <si>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</si>
  <si>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</si>
  <si>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</si>
  <si>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</si>
  <si>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</si>
  <si>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</si>
  <si>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</si>
  <si>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</si>
  <si>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</si>
  <si>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</si>
  <si>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</si>
  <si>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</si>
  <si>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</si>
  <si>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</si>
  <si>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</si>
  <si>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</si>
  <si>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</si>
  <si>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</si>
  <si>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</si>
  <si>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</si>
  <si>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</si>
  <si>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</si>
  <si>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</si>
  <si>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</si>
  <si>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</si>
  <si>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</si>
  <si>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</si>
  <si>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</si>
  <si>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</si>
  <si>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</si>
  <si>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</si>
  <si>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</si>
  <si>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</si>
  <si>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</si>
  <si>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</si>
  <si>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</si>
  <si>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</si>
  <si>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</si>
  <si>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</si>
  <si>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</si>
  <si>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</si>
  <si>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</si>
  <si>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</si>
  <si>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</si>
  <si>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</si>
  <si>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</si>
  <si>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</si>
  <si>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</si>
  <si>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</si>
  <si>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</si>
  <si>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</si>
  <si>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</si>
  <si>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</si>
  <si>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</si>
  <si>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</si>
  <si>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</si>
  <si>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</si>
  <si>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</si>
  <si>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</si>
  <si>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</si>
  <si>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</si>
  <si>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</si>
  <si>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</si>
  <si>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</si>
  <si>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</si>
  <si>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</si>
  <si>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</si>
  <si>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</si>
  <si>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</si>
  <si>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</si>
  <si>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</si>
  <si>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</si>
  <si>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</si>
  <si>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</si>
  <si>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</si>
  <si>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</si>
  <si>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</si>
  <si>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</si>
  <si>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</si>
  <si>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</si>
  <si>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</si>
  <si>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</si>
  <si>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</si>
  <si>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</si>
  <si>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</si>
  <si>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</si>
  <si>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</si>
  <si>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</si>
  <si>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</si>
  <si>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</si>
  <si>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</si>
  <si>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</si>
  <si>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</si>
  <si>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</si>
  <si>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</si>
  <si>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</si>
  <si>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</si>
  <si>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</si>
  <si>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</si>
  <si>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</si>
  <si>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</si>
  <si>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</si>
  <si>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</si>
  <si>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</si>
  <si>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</si>
  <si>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</si>
  <si>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</si>
  <si>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</si>
  <si>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</si>
  <si>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</si>
  <si>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</si>
  <si>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</si>
  <si>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</si>
  <si>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</si>
  <si>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</si>
  <si>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</si>
  <si>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</si>
  <si>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</si>
  <si>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</si>
  <si>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</si>
  <si>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</si>
  <si>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</si>
  <si>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</si>
  <si>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</si>
  <si>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</si>
  <si>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</si>
  <si>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</si>
  <si>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</si>
  <si>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</si>
  <si>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</si>
  <si>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</si>
  <si>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</si>
  <si>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</si>
  <si>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</si>
  <si>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</si>
  <si>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</si>
  <si>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</si>
  <si>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</si>
  <si>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</si>
  <si>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</si>
  <si>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</si>
  <si>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</si>
  <si>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</si>
  <si>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</si>
  <si>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</si>
  <si>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</si>
  <si>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</si>
  <si>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</si>
  <si>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</si>
  <si>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</si>
  <si>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</si>
  <si>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</si>
  <si>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</si>
  <si>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</si>
  <si>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</si>
  <si>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</si>
  <si>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</si>
  <si>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</si>
  <si>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</si>
  <si>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</si>
  <si>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</si>
  <si>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</si>
  <si>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</si>
  <si>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</si>
  <si>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</si>
  <si>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</si>
  <si>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</si>
  <si>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</si>
  <si>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</si>
  <si>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</si>
  <si>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</si>
  <si>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</si>
  <si>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</si>
  <si>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</si>
  <si>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</si>
  <si>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</si>
  <si>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</si>
  <si>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</si>
  <si>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</si>
  <si>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</si>
  <si>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</si>
  <si>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</si>
  <si>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</si>
  <si>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</si>
  <si>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</si>
  <si>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</si>
  <si>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</si>
  <si>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</si>
  <si>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</si>
  <si>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</si>
  <si>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</si>
  <si>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</si>
  <si>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</si>
  <si>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</si>
  <si>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</si>
  <si>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</si>
  <si>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</si>
  <si>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</si>
  <si>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</si>
  <si>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</si>
  <si>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</si>
  <si>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</si>
  <si>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</si>
  <si>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</si>
  <si>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</si>
  <si>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</si>
  <si>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</si>
  <si>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</si>
  <si>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</si>
  <si>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</si>
  <si>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</si>
  <si>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</si>
  <si>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</si>
  <si>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</si>
  <si>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</si>
  <si>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</si>
  <si>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</si>
  <si>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</si>
  <si>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</si>
  <si>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</si>
  <si>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</si>
  <si>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</si>
  <si>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</si>
  <si>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</si>
  <si>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</si>
  <si>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</si>
  <si>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</si>
  <si>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</si>
  <si>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</si>
  <si>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</si>
  <si>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</si>
  <si>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</si>
  <si>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</si>
  <si>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</si>
  <si>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</si>
  <si>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</si>
  <si>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</si>
  <si>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</si>
  <si>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</si>
  <si>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</si>
  <si>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</si>
  <si>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</si>
  <si>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</si>
  <si>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</si>
  <si>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</si>
  <si>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</si>
  <si>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</si>
  <si>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</si>
  <si>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</si>
  <si>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</si>
  <si>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</si>
  <si>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</si>
  <si>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</si>
  <si>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</si>
  <si>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</si>
  <si>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</si>
  <si>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</si>
  <si>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</si>
  <si>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</si>
  <si>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</si>
  <si>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</si>
  <si>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</si>
  <si>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</si>
  <si>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</si>
  <si>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</si>
  <si>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</si>
  <si>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</si>
  <si>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</si>
  <si>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</si>
  <si>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</si>
  <si>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</si>
  <si>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</si>
  <si>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</si>
  <si>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</si>
  <si>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</si>
  <si>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</si>
  <si>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</si>
  <si>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</si>
  <si>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</si>
  <si>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</si>
  <si>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</si>
  <si>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</si>
  <si>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</si>
  <si>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</si>
  <si>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</si>
  <si>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</si>
  <si>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</si>
  <si>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</si>
  <si>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</si>
  <si>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</si>
  <si>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</si>
  <si>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</si>
  <si>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</si>
  <si>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</si>
  <si>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</si>
  <si>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</si>
  <si>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</si>
  <si>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</si>
  <si>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</si>
  <si>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</si>
  <si>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</si>
  <si>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</si>
  <si>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</si>
  <si>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</si>
  <si>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</si>
  <si>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</si>
  <si>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</si>
  <si>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</si>
  <si>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</si>
  <si>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</si>
  <si>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</si>
  <si>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</si>
  <si>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</si>
  <si>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</si>
  <si>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</si>
  <si>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</si>
  <si>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</si>
  <si>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</si>
  <si>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</si>
  <si>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</si>
  <si>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</si>
  <si>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</si>
  <si>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</si>
  <si>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</si>
  <si>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</si>
  <si>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</si>
  <si>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</si>
  <si>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</si>
  <si>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</si>
  <si>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</si>
  <si>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</si>
  <si>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</si>
  <si>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</si>
  <si>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</si>
  <si>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</si>
  <si>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</si>
  <si>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</si>
  <si>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</si>
  <si>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</si>
  <si>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</si>
  <si>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</si>
  <si>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</si>
  <si>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</si>
  <si>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</si>
  <si>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</si>
  <si>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</si>
  <si>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</si>
  <si>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</si>
  <si>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</si>
  <si>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</si>
  <si>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</si>
  <si>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</si>
  <si>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</si>
  <si>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</si>
  <si>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</si>
  <si>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</si>
  <si>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</si>
  <si>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</si>
  <si>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</si>
  <si>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</si>
  <si>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</si>
  <si>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</si>
  <si>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</si>
  <si>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</si>
  <si>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</si>
  <si>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</si>
  <si>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</si>
  <si>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</si>
  <si>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</si>
  <si>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</si>
  <si>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</si>
  <si>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</si>
  <si>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</si>
  <si>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</si>
  <si>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</si>
  <si>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</si>
  <si>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</si>
  <si>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</si>
  <si>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</si>
  <si>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</si>
  <si>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</si>
  <si>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</si>
  <si>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</si>
  <si>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</si>
  <si>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</si>
  <si>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</si>
  <si>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</si>
  <si>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</si>
  <si>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</si>
  <si>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</si>
  <si>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</si>
  <si>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</si>
  <si>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</si>
  <si>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</si>
  <si>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</si>
  <si>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</si>
  <si>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</si>
  <si>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</si>
  <si>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</si>
  <si>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</si>
  <si>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</si>
  <si>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</si>
  <si>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</si>
  <si>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</si>
  <si>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</si>
  <si>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</si>
  <si>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</si>
  <si>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</si>
  <si>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</si>
  <si>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</si>
  <si>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</si>
  <si>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</si>
  <si>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</si>
  <si>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</si>
  <si>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</si>
  <si>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</si>
  <si>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</si>
  <si>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</si>
  <si>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</si>
  <si>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</si>
  <si>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</si>
  <si>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</si>
  <si>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</si>
  <si>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</si>
  <si>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</si>
  <si>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</si>
  <si>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</si>
  <si>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</si>
  <si>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</si>
  <si>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</si>
  <si>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</si>
  <si>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</si>
  <si>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</si>
  <si>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</si>
  <si>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</si>
  <si>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</si>
  <si>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</si>
  <si>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</si>
  <si>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</si>
  <si>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</si>
  <si>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</si>
  <si>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</si>
  <si>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</si>
  <si>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</si>
  <si>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</si>
  <si>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</si>
  <si>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</si>
  <si>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</si>
  <si>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</si>
  <si>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</si>
  <si>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</si>
  <si>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</si>
  <si>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</si>
  <si>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</si>
  <si>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</si>
  <si>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</si>
  <si>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</si>
  <si>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</si>
  <si>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</si>
  <si>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</si>
  <si>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</si>
  <si>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</si>
  <si>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</si>
  <si>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</si>
  <si>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</si>
  <si>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</si>
  <si>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</si>
  <si>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</si>
  <si>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</si>
  <si>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</si>
  <si>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</si>
  <si>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</si>
  <si>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</si>
  <si>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</si>
  <si>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</si>
  <si>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</si>
  <si>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</si>
  <si>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</si>
  <si>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</si>
  <si>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</si>
  <si>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</si>
  <si>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</si>
  <si>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</si>
  <si>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</si>
  <si>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</si>
  <si>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</si>
  <si>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</si>
  <si>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</si>
  <si>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</si>
  <si>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</si>
  <si>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</si>
  <si>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</si>
  <si>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</si>
  <si>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</si>
  <si>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</si>
  <si>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</si>
  <si>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</si>
  <si>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</si>
  <si>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</si>
  <si>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</si>
  <si>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</si>
  <si>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</si>
  <si>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</si>
  <si>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</si>
  <si>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</si>
  <si>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</si>
  <si>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</si>
  <si>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</si>
  <si>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</si>
  <si>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</si>
  <si>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</si>
  <si>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</si>
  <si>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</si>
  <si>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</si>
  <si>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</si>
  <si>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</si>
  <si>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</si>
  <si>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</si>
  <si>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</si>
  <si>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</si>
  <si>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</si>
  <si>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</si>
  <si>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</si>
  <si>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</si>
  <si>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</si>
  <si>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</si>
  <si>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</si>
  <si>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</si>
  <si>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</si>
  <si>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</si>
  <si>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</si>
  <si>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</si>
  <si>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</si>
  <si>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</si>
  <si>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</si>
  <si>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</si>
  <si>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</si>
  <si>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</si>
  <si>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</si>
  <si>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</si>
  <si>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</si>
  <si>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</si>
  <si>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</si>
  <si>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</si>
  <si>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</si>
  <si>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</si>
  <si>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</si>
  <si>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</si>
  <si>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</si>
  <si>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</si>
  <si>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</si>
  <si>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</si>
  <si>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</si>
  <si>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</si>
  <si>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</si>
  <si>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</si>
  <si>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</si>
  <si>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</si>
  <si>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</si>
  <si>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</si>
  <si>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</si>
  <si>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</si>
  <si>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</si>
  <si>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</si>
  <si>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</si>
  <si>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</si>
  <si>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</si>
  <si>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</si>
  <si>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</si>
  <si>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</si>
  <si>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</si>
  <si>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</si>
  <si>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</si>
  <si>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</si>
  <si>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</si>
  <si>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</si>
  <si>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</si>
  <si>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</si>
  <si>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</si>
  <si>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</si>
  <si>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</si>
  <si>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</si>
  <si>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</si>
  <si>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</si>
  <si>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</si>
  <si>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</si>
  <si>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</si>
  <si>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</si>
  <si>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</si>
  <si>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</si>
  <si>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</si>
  <si>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</si>
  <si>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</si>
  <si>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</si>
  <si>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</si>
  <si>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</si>
  <si>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</si>
  <si>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</si>
  <si>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</si>
  <si>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</si>
  <si>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</si>
  <si>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</si>
  <si>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</si>
  <si>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</si>
  <si>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</si>
  <si>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</si>
  <si>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</si>
  <si>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</si>
  <si>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</si>
  <si>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</si>
  <si>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</si>
  <si>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</si>
  <si>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</si>
  <si>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</si>
  <si>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</si>
  <si>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</si>
  <si>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</si>
  <si>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</si>
  <si>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</si>
  <si>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</si>
  <si>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</si>
  <si>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</si>
  <si>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</si>
  <si>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</si>
  <si>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</si>
  <si>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</si>
  <si>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</si>
  <si>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</si>
  <si>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</si>
  <si>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</si>
  <si>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</si>
  <si>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</si>
  <si>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</si>
  <si>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</si>
  <si>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</si>
  <si>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</si>
  <si>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</si>
  <si>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</si>
  <si>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</si>
  <si>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</si>
  <si>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</si>
  <si>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</si>
  <si>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</si>
  <si>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</si>
  <si>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</si>
  <si>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</si>
  <si>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</si>
  <si>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</si>
  <si>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</si>
  <si>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</si>
  <si>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</si>
  <si>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</si>
  <si>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</si>
  <si>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</si>
  <si>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</si>
  <si>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</si>
  <si>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</si>
  <si>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</si>
  <si>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</si>
  <si>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</si>
  <si>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</si>
  <si>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</si>
  <si>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</si>
  <si>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</si>
  <si>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</si>
  <si>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</si>
  <si>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</si>
  <si>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</si>
  <si>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</si>
  <si>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</si>
  <si>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</si>
  <si>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</si>
  <si>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</si>
  <si>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</si>
  <si>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</si>
  <si>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</si>
  <si>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</si>
  <si>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</si>
  <si>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</si>
  <si>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</si>
  <si>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</si>
  <si>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</si>
  <si>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</si>
  <si>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</si>
  <si>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</si>
  <si>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</si>
  <si>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</si>
  <si>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</si>
  <si>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</si>
  <si>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</si>
  <si>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</si>
  <si>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</si>
  <si>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</si>
  <si>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</si>
  <si>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</si>
  <si>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</si>
  <si>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</si>
  <si>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</si>
  <si>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</si>
  <si>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</si>
  <si>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</si>
  <si>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</si>
  <si>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</si>
  <si>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</si>
  <si>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</si>
  <si>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</si>
  <si>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</si>
  <si>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</si>
  <si>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</si>
  <si>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</si>
  <si>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</si>
  <si>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</si>
  <si>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</si>
  <si>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</si>
  <si>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</si>
  <si>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</si>
  <si>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</si>
  <si>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</si>
  <si>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</si>
  <si>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</si>
  <si>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</si>
  <si>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</si>
  <si>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</si>
  <si>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</si>
  <si>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</si>
  <si>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</si>
  <si>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</si>
  <si>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</si>
  <si>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</si>
  <si>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</si>
  <si>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</si>
  <si>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</si>
  <si>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</si>
  <si>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</si>
  <si>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</si>
  <si>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</si>
  <si>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</si>
  <si>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</si>
  <si>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</si>
  <si>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</si>
  <si>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</si>
  <si>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</si>
  <si>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</si>
  <si>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</si>
  <si>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</si>
  <si>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</si>
  <si>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</si>
  <si>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</si>
  <si>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</si>
  <si>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</si>
  <si>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</si>
  <si>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</si>
  <si>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</si>
  <si>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</si>
  <si>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</si>
  <si>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</si>
  <si>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</si>
  <si>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</si>
  <si>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</si>
  <si>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</si>
  <si>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</si>
  <si>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</si>
  <si>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</si>
  <si>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</si>
  <si>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</si>
  <si>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</si>
  <si>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</si>
  <si>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</si>
  <si>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</si>
  <si>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</si>
  <si>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</si>
  <si>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</si>
  <si>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</si>
  <si>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</si>
  <si>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</si>
  <si>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</si>
  <si>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</si>
  <si>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</si>
  <si>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</si>
  <si>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</si>
  <si>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</si>
  <si>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</si>
  <si>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</si>
  <si>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</si>
  <si>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</si>
  <si>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</si>
  <si>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</si>
  <si>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</si>
  <si>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</si>
  <si>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</si>
  <si>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</si>
  <si>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</si>
  <si>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</si>
  <si>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</si>
  <si>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</si>
  <si>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</si>
  <si>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</si>
  <si>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</si>
  <si>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</si>
  <si>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</si>
  <si>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</si>
  <si>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</si>
  <si>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</si>
  <si>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</si>
  <si>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</si>
  <si>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</si>
  <si>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</si>
  <si>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</si>
  <si>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</si>
  <si>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</si>
  <si>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</si>
  <si>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</si>
  <si>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</si>
  <si>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</si>
  <si>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</si>
  <si>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</si>
  <si>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</si>
  <si>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</si>
  <si>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</si>
  <si>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</si>
  <si>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</si>
  <si>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</si>
  <si>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</si>
  <si>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</si>
  <si>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</si>
  <si>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</si>
  <si>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</si>
  <si>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</si>
  <si>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</si>
  <si>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</si>
  <si>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</si>
  <si>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</si>
  <si>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</si>
  <si>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</si>
  <si>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</si>
  <si>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</si>
  <si>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</si>
  <si>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</si>
  <si>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</si>
  <si>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</si>
  <si>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</si>
  <si>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</si>
  <si>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</si>
  <si>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</si>
  <si>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</si>
  <si>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</si>
  <si>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</si>
  <si>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</si>
  <si>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</si>
  <si>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</si>
  <si>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</si>
  <si>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</si>
  <si>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</si>
  <si>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</si>
  <si>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</si>
  <si>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</si>
  <si>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</si>
  <si>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</si>
  <si>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</si>
  <si>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</si>
  <si>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</si>
  <si>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</si>
  <si>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</si>
  <si>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</si>
  <si>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</si>
  <si>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</si>
  <si>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</si>
  <si>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</si>
  <si>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</si>
  <si>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</si>
  <si>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</si>
  <si>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</si>
  <si>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</si>
  <si>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</si>
  <si>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</si>
  <si>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</si>
  <si>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</si>
  <si>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</si>
  <si>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</si>
  <si>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</si>
  <si>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</si>
  <si>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</si>
  <si>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</si>
  <si>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</si>
  <si>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</si>
  <si>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</si>
  <si>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</si>
  <si>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</si>
  <si>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</si>
  <si>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</si>
  <si>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</si>
  <si>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</si>
  <si>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</si>
  <si>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</si>
  <si>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</si>
  <si>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</si>
  <si>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</si>
  <si>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</si>
  <si>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</si>
  <si>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</si>
  <si>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</si>
  <si>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</si>
  <si>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</si>
  <si>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</si>
  <si>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</si>
  <si>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</si>
  <si>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</si>
  <si>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</si>
  <si>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</si>
  <si>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</si>
  <si>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</si>
  <si>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</si>
  <si>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</si>
  <si>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</si>
  <si>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</si>
  <si>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</si>
  <si>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</si>
  <si>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</si>
  <si>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</si>
  <si>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</si>
  <si>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</si>
  <si>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</si>
  <si>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</si>
  <si>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</si>
  <si>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</si>
  <si>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</si>
  <si>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</si>
  <si>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</si>
  <si>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</si>
  <si>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</si>
  <si>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</si>
  <si>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</si>
  <si>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</si>
  <si>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</si>
  <si>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</si>
  <si>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</si>
  <si>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</si>
  <si>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</si>
  <si>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</si>
  <si>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</si>
  <si>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</si>
  <si>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</si>
  <si>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</si>
  <si>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</si>
  <si>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</si>
  <si>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</si>
  <si>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</si>
  <si>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</si>
  <si>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</si>
  <si>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</si>
  <si>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</si>
  <si>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</si>
  <si>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</si>
  <si>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</si>
  <si>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</si>
  <si>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</si>
  <si>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</si>
  <si>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</si>
  <si>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</si>
  <si>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</si>
  <si>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</si>
  <si>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</si>
  <si>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</si>
  <si>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</si>
  <si>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</si>
  <si>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</si>
  <si>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</si>
  <si>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</si>
  <si>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</si>
  <si>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</si>
  <si>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</si>
  <si>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</si>
  <si>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</si>
  <si>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</si>
  <si>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</si>
  <si>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</si>
  <si>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</si>
  <si>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</si>
  <si>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</si>
  <si>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</si>
  <si>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</si>
  <si>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</si>
  <si>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</si>
  <si>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</si>
  <si>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</si>
  <si>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</si>
  <si>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</si>
  <si>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</si>
  <si>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</si>
  <si>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</si>
  <si>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</si>
  <si>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</si>
  <si>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</si>
  <si>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</si>
  <si>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</si>
  <si>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</si>
  <si>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</si>
  <si>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</si>
  <si>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</si>
  <si>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</si>
  <si>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</si>
  <si>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</si>
  <si>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</si>
  <si>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</si>
  <si>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</si>
  <si>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</si>
  <si>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</si>
  <si>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</si>
  <si>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</si>
  <si>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</si>
  <si>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</si>
  <si>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</si>
  <si>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</si>
  <si>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</si>
  <si>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</si>
  <si>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</si>
  <si>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</si>
  <si>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</si>
  <si>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</si>
  <si>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</si>
  <si>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</si>
  <si>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</si>
  <si>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</si>
  <si>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</si>
  <si>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</si>
  <si>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</si>
  <si>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</si>
  <si>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</si>
  <si>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</si>
  <si>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</si>
  <si>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</si>
  <si>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</si>
  <si>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</si>
  <si>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</si>
  <si>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</si>
  <si>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</si>
  <si>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</si>
  <si>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</si>
  <si>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</si>
  <si>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</si>
  <si>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</si>
  <si>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</si>
  <si>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</si>
  <si>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</si>
  <si>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</si>
  <si>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</si>
  <si>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</si>
  <si>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</si>
  <si>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</si>
  <si>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</si>
  <si>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</si>
  <si>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</si>
  <si>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</si>
  <si>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</si>
  <si>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</si>
  <si>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</si>
  <si>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</si>
  <si>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</si>
  <si>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</si>
  <si>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</si>
  <si>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</si>
  <si>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</si>
  <si>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</si>
  <si>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</si>
  <si>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</si>
  <si>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</si>
  <si>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</si>
  <si>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</si>
  <si>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</si>
  <si>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</si>
  <si>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</si>
  <si>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</si>
  <si>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</si>
  <si>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</si>
  <si>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</si>
  <si>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</si>
  <si>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</si>
  <si>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</si>
  <si>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</si>
  <si>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</si>
  <si>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</si>
  <si>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</si>
  <si>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</si>
  <si>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</si>
  <si>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</si>
  <si>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</si>
  <si>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</si>
  <si>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</si>
  <si>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</si>
  <si>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</si>
  <si>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</si>
  <si>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</si>
  <si>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</si>
  <si>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</si>
  <si>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</si>
  <si>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</si>
  <si>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</si>
  <si>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</si>
  <si>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</si>
  <si>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</si>
  <si>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</si>
  <si>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</si>
  <si>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</si>
  <si>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</si>
  <si>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</si>
  <si>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</si>
  <si>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</si>
  <si>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</si>
  <si>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</si>
  <si>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</si>
  <si>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</si>
  <si>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</si>
  <si>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</si>
  <si>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</si>
  <si>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</si>
  <si>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</si>
  <si>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</si>
  <si>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</si>
  <si>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</si>
  <si>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</si>
  <si>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</si>
  <si>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</si>
  <si>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</si>
  <si>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</si>
  <si>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</si>
  <si>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</si>
  <si>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</si>
  <si>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</si>
  <si>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</si>
  <si>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</si>
  <si>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</si>
  <si>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</si>
  <si>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</si>
  <si>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</si>
  <si>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</si>
  <si>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</si>
  <si>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</si>
  <si>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</si>
  <si>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</si>
  <si>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</si>
  <si>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</si>
  <si>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</si>
  <si>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</si>
  <si>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</si>
  <si>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</si>
  <si>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</si>
  <si>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</si>
  <si>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</si>
  <si>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</si>
  <si>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</si>
  <si>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</si>
  <si>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</si>
  <si>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</si>
  <si>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</si>
  <si>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</si>
  <si>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</si>
  <si>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</si>
  <si>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</si>
  <si>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</si>
  <si>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</si>
  <si>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</si>
  <si>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</si>
  <si>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</si>
  <si>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</si>
  <si>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</si>
  <si>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</si>
  <si>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</si>
  <si>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</si>
  <si>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</si>
  <si>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</si>
  <si>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</si>
  <si>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</si>
  <si>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</si>
  <si>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</si>
  <si>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</si>
  <si>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</si>
  <si>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</si>
  <si>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</si>
  <si>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</si>
  <si>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</si>
  <si>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</si>
  <si>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</si>
  <si>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</si>
  <si>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</si>
  <si>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</si>
  <si>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</si>
  <si>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</si>
  <si>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</si>
  <si>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</si>
  <si>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</si>
  <si>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</si>
  <si>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</si>
  <si>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</si>
  <si>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</si>
  <si>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</si>
  <si>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</si>
  <si>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</si>
  <si>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</si>
  <si>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</si>
  <si>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</si>
  <si>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</si>
  <si>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</si>
  <si>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</si>
  <si>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</si>
  <si>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</si>
  <si>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</si>
  <si>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</si>
  <si>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</si>
  <si>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</si>
  <si>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</si>
  <si>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</si>
  <si>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</si>
  <si>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</si>
  <si>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</si>
  <si>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</si>
  <si>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</si>
  <si>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</si>
  <si>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</si>
  <si>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</si>
  <si>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</si>
  <si>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</si>
  <si>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</si>
  <si>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</si>
  <si>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</si>
  <si>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</si>
  <si>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</si>
  <si>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</si>
  <si>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</si>
  <si>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</si>
  <si>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</si>
  <si>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</si>
  <si>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</si>
  <si>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</si>
  <si>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</si>
  <si>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</si>
  <si>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</si>
  <si>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</si>
  <si>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</si>
  <si>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</si>
  <si>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</si>
  <si>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</si>
  <si>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</si>
  <si>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</si>
  <si>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</si>
  <si>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</si>
  <si>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</si>
  <si>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</si>
  <si>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</si>
  <si>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</si>
  <si>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</si>
  <si>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</si>
  <si>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</si>
  <si>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</si>
  <si>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</si>
  <si>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</si>
  <si>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</si>
  <si>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</si>
  <si>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</si>
  <si>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</si>
  <si>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</si>
  <si>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</si>
  <si>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</si>
  <si>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</si>
  <si>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</si>
  <si>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</si>
  <si>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</si>
  <si>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</si>
  <si>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</si>
  <si>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</si>
  <si>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</si>
  <si>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</si>
  <si>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</si>
  <si>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</si>
  <si>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</si>
  <si>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</si>
  <si>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</si>
  <si>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</si>
  <si>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</si>
  <si>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</si>
  <si>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</si>
  <si>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</si>
  <si>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</si>
  <si>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</si>
  <si>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</si>
  <si>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</si>
  <si>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</si>
  <si>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</si>
  <si>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</si>
  <si>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</si>
  <si>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</si>
  <si>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</si>
  <si>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</si>
  <si>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</si>
  <si>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</si>
  <si>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</si>
  <si>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</si>
  <si>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</si>
  <si>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</si>
  <si>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</si>
  <si>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</si>
  <si>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</si>
  <si>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</si>
  <si>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</si>
  <si>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</si>
  <si>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</si>
  <si>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</si>
  <si>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</si>
  <si>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</si>
  <si>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</si>
  <si>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</si>
  <si>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</si>
  <si>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</si>
  <si>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</si>
  <si>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</si>
  <si>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</si>
  <si>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</si>
  <si>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</si>
  <si>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</si>
  <si>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</si>
  <si>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</si>
  <si>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</si>
  <si>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</si>
  <si>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</si>
  <si>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</si>
  <si>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</si>
  <si>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</si>
  <si>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</si>
  <si>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</si>
  <si>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</si>
  <si>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</si>
  <si>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</si>
  <si>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</si>
  <si>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</si>
  <si>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</si>
  <si>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</si>
  <si>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</si>
  <si>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</si>
  <si>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</si>
  <si>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</si>
  <si>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</si>
  <si>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</si>
  <si>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</si>
  <si>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</si>
  <si>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</si>
  <si>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</si>
  <si>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</si>
  <si>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</si>
  <si>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</si>
  <si>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</si>
  <si>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</si>
  <si>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</si>
  <si>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</si>
  <si>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</si>
  <si>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</si>
  <si>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</si>
  <si>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</si>
  <si>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</si>
  <si>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</si>
  <si>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</si>
  <si>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</si>
  <si>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</si>
  <si>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</si>
  <si>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</si>
  <si>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</si>
  <si>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</si>
  <si>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</si>
  <si>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</si>
  <si>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</si>
  <si>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</si>
  <si>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</si>
  <si>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</si>
  <si>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</si>
  <si>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</si>
  <si>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</si>
  <si>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</si>
  <si>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</si>
  <si>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</si>
  <si>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</si>
  <si>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</si>
  <si>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</si>
  <si>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</si>
  <si>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</si>
  <si>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</si>
  <si>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</si>
  <si>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</si>
  <si>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</si>
  <si>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</si>
  <si>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</si>
  <si>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</si>
  <si>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</si>
  <si>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</si>
  <si>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</si>
  <si>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</si>
  <si>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</si>
  <si>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</si>
  <si>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</si>
  <si>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</si>
  <si>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</si>
  <si>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</si>
  <si>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</si>
  <si>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</si>
  <si>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</si>
  <si>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</si>
  <si>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</si>
  <si>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</si>
  <si>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</si>
  <si>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</si>
  <si>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</si>
  <si>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</si>
  <si>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</si>
  <si>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</si>
  <si>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</si>
  <si>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</si>
  <si>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</si>
  <si>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</si>
  <si>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</si>
  <si>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</si>
  <si>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</si>
  <si>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</si>
  <si>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</si>
  <si>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</si>
  <si>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</si>
  <si>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</si>
  <si>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</si>
  <si>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</si>
  <si>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</si>
  <si>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</si>
  <si>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</si>
  <si>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</si>
  <si>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</si>
  <si>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</si>
  <si>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</si>
  <si>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</si>
  <si>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</si>
  <si>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</si>
  <si>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</si>
  <si>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</si>
  <si>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</si>
  <si>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</si>
  <si>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</si>
  <si>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</si>
  <si>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</si>
  <si>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</si>
  <si>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</si>
  <si>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</si>
  <si>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</si>
  <si>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</si>
  <si>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</si>
  <si>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</si>
  <si>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</si>
  <si>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</si>
  <si>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</si>
  <si>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</si>
  <si>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</si>
  <si>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</si>
  <si>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</si>
  <si>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</si>
  <si>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</si>
  <si>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</si>
  <si>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</si>
  <si>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</si>
  <si>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</si>
  <si>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</si>
  <si>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</si>
  <si>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</si>
  <si>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</si>
  <si>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</si>
  <si>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</si>
  <si>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</si>
  <si>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</si>
  <si>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</si>
  <si>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</si>
  <si>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</si>
  <si>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</si>
  <si>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</si>
  <si>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</si>
  <si>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</si>
  <si>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</si>
  <si>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</si>
  <si>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</si>
  <si>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</si>
  <si>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</si>
  <si>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</si>
  <si>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</si>
  <si>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</si>
  <si>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</si>
  <si>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</si>
  <si>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</si>
  <si>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</si>
  <si>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</si>
  <si>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</si>
  <si>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</si>
  <si>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</si>
  <si>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</si>
  <si>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</si>
  <si>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</si>
  <si>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</si>
  <si>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</si>
  <si>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</si>
  <si>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</si>
  <si>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</si>
  <si>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</si>
  <si>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</si>
  <si>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</si>
  <si>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</si>
  <si>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</si>
  <si>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</si>
  <si>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</si>
  <si>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</si>
  <si>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</si>
  <si>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</si>
  <si>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</si>
  <si>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</si>
  <si>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</si>
  <si>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</si>
  <si>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</si>
  <si>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</si>
  <si>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</si>
  <si>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</si>
  <si>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</si>
  <si>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</si>
  <si>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</si>
  <si>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</si>
  <si>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</si>
  <si>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</si>
  <si>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</si>
  <si>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</si>
  <si>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</si>
  <si>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</si>
  <si>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</si>
  <si>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</si>
  <si>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</si>
  <si>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</si>
  <si>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</si>
  <si>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</si>
  <si>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</si>
  <si>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</si>
  <si>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</si>
  <si>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</si>
  <si>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</si>
  <si>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</si>
  <si>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</si>
  <si>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</si>
  <si>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</si>
  <si>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</si>
  <si>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</si>
  <si>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</si>
  <si>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</si>
  <si>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</si>
  <si>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</si>
  <si>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</si>
  <si>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</si>
  <si>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</si>
  <si>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</si>
  <si>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</si>
  <si>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</si>
  <si>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</si>
  <si>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</si>
  <si>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</si>
  <si>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</si>
  <si>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</si>
  <si>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</si>
  <si>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</si>
  <si>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</si>
  <si>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</si>
  <si>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</si>
  <si>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</si>
  <si>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</si>
  <si>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</si>
  <si>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</si>
  <si>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</si>
  <si>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</si>
  <si>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</si>
  <si>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</si>
  <si>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</si>
  <si>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</si>
  <si>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</si>
  <si>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</si>
  <si>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</si>
  <si>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</si>
  <si>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</si>
  <si>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</si>
  <si>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</si>
  <si>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</si>
  <si>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</si>
  <si>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</si>
  <si>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</si>
  <si>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</si>
  <si>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</si>
  <si>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</si>
  <si>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</si>
  <si>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</si>
  <si>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</si>
  <si>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</si>
  <si>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</si>
  <si>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</si>
  <si>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</si>
  <si>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</si>
  <si>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</si>
  <si>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</si>
  <si>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</si>
  <si>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</si>
  <si>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</si>
  <si>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</si>
  <si>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</si>
  <si>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</si>
  <si>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</si>
  <si>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</si>
  <si>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</si>
  <si>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</si>
  <si>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</si>
  <si>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</si>
  <si>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</si>
  <si>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</si>
  <si>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</si>
  <si>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</si>
  <si>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</si>
  <si>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</si>
  <si>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</si>
  <si>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</si>
  <si>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</si>
  <si>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</si>
  <si>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</si>
  <si>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</si>
  <si>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</si>
  <si>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</si>
  <si>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</si>
  <si>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</si>
  <si>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</si>
  <si>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</si>
  <si>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</si>
  <si>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</si>
  <si>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</si>
  <si>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</si>
  <si>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</si>
  <si>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</si>
  <si>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</si>
  <si>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</si>
  <si>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</si>
  <si>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</si>
  <si>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</si>
  <si>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</si>
  <si>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</si>
  <si>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</si>
  <si>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</si>
  <si>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</si>
  <si>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</si>
  <si>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</si>
  <si>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</si>
  <si>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</si>
  <si>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</si>
  <si>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</si>
  <si>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</si>
  <si>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</si>
  <si>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</si>
  <si>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</si>
  <si>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</si>
  <si>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</si>
  <si>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</si>
  <si>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</si>
  <si>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</si>
  <si>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</si>
  <si>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</si>
  <si>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</si>
  <si>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</si>
  <si>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</si>
  <si>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</si>
  <si>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</si>
  <si>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</si>
  <si>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</si>
  <si>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</si>
  <si>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</si>
  <si>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</si>
  <si>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</si>
  <si>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</si>
  <si>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</si>
  <si>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</si>
  <si>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</si>
  <si>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</si>
  <si>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</si>
  <si>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</si>
  <si>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</si>
  <si>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</si>
  <si>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</si>
  <si>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</si>
  <si>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</si>
  <si>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</si>
  <si>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</si>
  <si>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</si>
  <si>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</si>
  <si>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</si>
  <si>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</si>
  <si>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</si>
  <si>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</si>
  <si>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</si>
  <si>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</si>
  <si>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</si>
  <si>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</si>
  <si>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</si>
  <si>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</si>
  <si>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</si>
  <si>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</si>
  <si>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</si>
  <si>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</si>
  <si>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</si>
  <si>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</si>
  <si>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</si>
  <si>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</si>
  <si>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</si>
  <si>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</si>
  <si>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</si>
  <si>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</si>
  <si>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</si>
  <si>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</si>
  <si>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</si>
  <si>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</si>
  <si>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</si>
  <si>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</si>
  <si>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</si>
  <si>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</si>
  <si>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</si>
  <si>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</si>
  <si>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</si>
  <si>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</si>
  <si>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</si>
  <si>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</si>
  <si>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</si>
  <si>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</si>
  <si>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</si>
  <si>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</si>
  <si>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</si>
  <si>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</si>
  <si>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</si>
  <si>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</si>
  <si>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</si>
  <si>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</si>
  <si>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</si>
  <si>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</si>
  <si>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</si>
  <si>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</si>
  <si>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</si>
  <si>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</si>
  <si>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</si>
  <si>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</si>
  <si>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</si>
  <si>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</si>
  <si>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</si>
  <si>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</si>
  <si>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</si>
  <si>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</si>
  <si>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</si>
  <si>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</si>
  <si>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</si>
  <si>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</si>
  <si>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</si>
  <si>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</si>
  <si>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</si>
  <si>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</si>
  <si>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</si>
  <si>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</si>
  <si>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</si>
  <si>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</si>
  <si>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</si>
  <si>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</si>
  <si>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</si>
  <si>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</si>
  <si>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</si>
  <si>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</si>
  <si>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</si>
  <si>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</si>
  <si>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</si>
  <si>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</si>
  <si>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</si>
  <si>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</si>
  <si>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</si>
  <si>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</si>
  <si>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</si>
  <si>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</si>
  <si>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</si>
  <si>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</si>
  <si>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</si>
  <si>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</si>
  <si>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</si>
  <si>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</si>
  <si>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</si>
  <si>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</si>
  <si>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</si>
  <si>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</si>
  <si>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</si>
  <si>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</si>
  <si>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</si>
  <si>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</si>
  <si>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</si>
  <si>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</si>
  <si>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</si>
  <si>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</si>
  <si>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</si>
  <si>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</si>
  <si>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</si>
  <si>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</si>
  <si>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</si>
  <si>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</si>
  <si>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</si>
  <si>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</si>
  <si>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</si>
  <si>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</si>
  <si>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</si>
  <si>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</si>
  <si>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</si>
  <si>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</si>
  <si>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</si>
  <si>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</si>
  <si>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</si>
  <si>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</si>
  <si>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</si>
  <si>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</si>
  <si>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</si>
  <si>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</si>
  <si>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</si>
  <si>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</si>
  <si>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</si>
  <si>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</si>
  <si>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</si>
  <si>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</si>
  <si>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</si>
  <si>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</si>
  <si>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</si>
  <si>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</si>
  <si>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</si>
  <si>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</si>
  <si>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</si>
  <si>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</si>
  <si>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</si>
  <si>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</si>
  <si>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</si>
  <si>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</si>
  <si>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</si>
  <si>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</si>
  <si>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</si>
  <si>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</si>
  <si>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</si>
  <si>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</si>
  <si>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</si>
  <si>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</si>
  <si>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</si>
  <si>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</si>
  <si>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</si>
  <si>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</si>
  <si>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</si>
  <si>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</si>
  <si>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</si>
  <si>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</si>
  <si>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</si>
  <si>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</si>
  <si>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</si>
  <si>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</si>
  <si>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</si>
  <si>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</si>
  <si>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</si>
  <si>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</si>
  <si>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</si>
  <si>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</si>
  <si>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</si>
  <si>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</si>
  <si>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</si>
  <si>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</si>
  <si>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</si>
  <si>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</si>
  <si>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</si>
  <si>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</si>
  <si>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</si>
  <si>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</si>
  <si>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</si>
  <si>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</si>
  <si>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</si>
  <si>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</si>
  <si>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</si>
  <si>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</si>
  <si>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</si>
  <si>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</si>
  <si>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</si>
  <si>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</si>
  <si>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</si>
  <si>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</si>
  <si>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</si>
  <si>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</si>
  <si>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</si>
  <si>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</si>
  <si>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</si>
  <si>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</si>
  <si>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</si>
  <si>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</si>
  <si>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</si>
  <si>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</si>
  <si>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</si>
  <si>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</si>
  <si>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</si>
  <si>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</si>
  <si>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</si>
  <si>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</si>
  <si>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</si>
  <si>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</si>
  <si>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</si>
  <si>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</si>
  <si>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</si>
  <si>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</si>
  <si>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</si>
  <si>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</si>
  <si>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</si>
  <si>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</si>
  <si>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</si>
  <si>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</si>
  <si>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</si>
  <si>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</si>
  <si>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</si>
  <si>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</si>
  <si>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</si>
  <si>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</si>
  <si>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</si>
  <si>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</si>
  <si>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</si>
  <si>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</si>
  <si>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</si>
  <si>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</si>
  <si>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</si>
  <si>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</si>
  <si>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</si>
  <si>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</si>
  <si>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</si>
  <si>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</si>
  <si>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</si>
  <si>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</si>
  <si>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</si>
  <si>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</si>
  <si>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</si>
  <si>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</si>
  <si>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</si>
  <si>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</si>
  <si>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</si>
  <si>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</si>
  <si>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</si>
  <si>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</si>
  <si>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</si>
  <si>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</si>
  <si>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</si>
  <si>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</si>
  <si>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</si>
  <si>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</si>
  <si>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</si>
  <si>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</si>
  <si>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</si>
  <si>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</si>
  <si>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</si>
  <si>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</si>
  <si>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</si>
  <si>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</si>
  <si>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</si>
  <si>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</si>
  <si>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</si>
  <si>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</si>
  <si>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</si>
  <si>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</si>
  <si>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</si>
  <si>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</si>
  <si>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</si>
  <si>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</si>
  <si>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</si>
  <si>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</si>
  <si>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</si>
  <si>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</si>
  <si>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</si>
  <si>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</si>
  <si>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</si>
  <si>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</si>
  <si>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</si>
  <si>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</si>
  <si>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</si>
  <si>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</si>
  <si>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</si>
  <si>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</si>
  <si>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</si>
  <si>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</si>
  <si>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</si>
  <si>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</si>
  <si>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</si>
  <si>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</si>
  <si>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</si>
  <si>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</si>
  <si>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</si>
  <si>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</si>
  <si>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</si>
  <si>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</si>
  <si>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</si>
  <si>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</si>
  <si>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</si>
  <si>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</si>
  <si>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</si>
  <si>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</si>
  <si>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</si>
  <si>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</si>
  <si>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</si>
  <si>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</si>
  <si>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</si>
  <si>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</si>
  <si>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</si>
  <si>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</si>
  <si>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</si>
  <si>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</si>
  <si>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</si>
  <si>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</si>
  <si>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</si>
  <si>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</si>
  <si>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</si>
  <si>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</si>
  <si>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</si>
  <si>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</si>
  <si>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</si>
  <si>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</si>
  <si>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</si>
  <si>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</si>
  <si>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</si>
  <si>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</si>
  <si>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</si>
  <si>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</si>
  <si>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</si>
  <si>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</si>
  <si>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</si>
  <si>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</si>
  <si>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</si>
  <si>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</si>
  <si>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</si>
  <si>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</si>
  <si>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</si>
  <si>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</si>
  <si>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</si>
  <si>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</si>
  <si>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</si>
  <si>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</si>
  <si>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</si>
  <si>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</si>
  <si>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</si>
  <si>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</si>
  <si>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</si>
  <si>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</si>
  <si>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</si>
  <si>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</si>
  <si>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</si>
  <si>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</si>
  <si>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</si>
  <si>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</si>
  <si>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</si>
  <si>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</si>
  <si>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</si>
  <si>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</si>
  <si>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</si>
  <si>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</si>
  <si>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</si>
  <si>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</si>
  <si>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</si>
  <si>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</si>
  <si>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</si>
  <si>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</si>
  <si>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</si>
  <si>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</si>
  <si>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</si>
  <si>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</si>
  <si>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</si>
  <si>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</si>
  <si>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</si>
  <si>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</si>
  <si>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</si>
  <si>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</si>
  <si>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</si>
  <si>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</si>
  <si>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</si>
  <si>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</si>
  <si>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</si>
  <si>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</si>
  <si>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</si>
  <si>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</si>
  <si>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</si>
  <si>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</si>
  <si>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</si>
  <si>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</si>
  <si>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</si>
  <si>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</si>
  <si>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</si>
  <si>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</si>
  <si>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</si>
  <si>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</si>
  <si>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</si>
  <si>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</si>
  <si>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</si>
  <si>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</si>
  <si>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</si>
  <si>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</si>
  <si>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</si>
  <si>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</si>
  <si>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</si>
  <si>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</si>
  <si>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</si>
  <si>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</si>
  <si>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</si>
  <si>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</si>
  <si>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</si>
  <si>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</si>
  <si>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</si>
  <si>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</si>
  <si>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</si>
  <si>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</si>
  <si>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</si>
  <si>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</si>
  <si>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</si>
  <si>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</si>
  <si>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</si>
  <si>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</si>
  <si>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</si>
  <si>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</si>
  <si>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</si>
  <si>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</si>
  <si>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</si>
  <si>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</si>
  <si>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</si>
  <si>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</si>
  <si>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</si>
  <si>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</si>
  <si>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</si>
  <si>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</si>
  <si>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</si>
  <si>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</si>
  <si>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</si>
  <si>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</si>
  <si>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</si>
  <si>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</si>
  <si>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</si>
  <si>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</si>
  <si>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</si>
  <si>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</si>
  <si>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</si>
  <si>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</si>
  <si>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</si>
  <si>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</si>
  <si>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</si>
  <si>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</si>
  <si>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</si>
  <si>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</si>
  <si>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</si>
  <si>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</si>
  <si>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</si>
  <si>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</si>
  <si>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</si>
  <si>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</si>
  <si>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</si>
  <si>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</si>
  <si>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</si>
  <si>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</si>
  <si>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</si>
  <si>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</si>
  <si>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</si>
  <si>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</si>
  <si>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</si>
  <si>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</si>
  <si>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</si>
  <si>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</si>
  <si>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</si>
  <si>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</si>
  <si>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</si>
  <si>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</si>
  <si>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</si>
  <si>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</si>
  <si>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</si>
  <si>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</si>
  <si>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</si>
  <si>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</si>
  <si>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</si>
  <si>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</si>
  <si>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</si>
  <si>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</si>
  <si>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</si>
  <si>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</si>
  <si>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</si>
  <si>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</si>
  <si>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</si>
  <si>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</si>
  <si>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</si>
  <si>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</si>
  <si>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</si>
  <si>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</si>
  <si>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</si>
  <si>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</si>
  <si>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</si>
  <si>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</si>
  <si>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</si>
  <si>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</si>
  <si>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</si>
  <si>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</si>
  <si>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</si>
  <si>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</si>
  <si>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</si>
  <si>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</si>
  <si>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</si>
  <si>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</si>
  <si>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</si>
  <si>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</si>
  <si>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</si>
  <si>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</si>
  <si>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</si>
  <si>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</si>
  <si>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</si>
  <si>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</si>
  <si>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</si>
  <si>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</si>
  <si>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</si>
  <si>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</si>
  <si>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</si>
  <si>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</si>
  <si>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</si>
  <si>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</si>
  <si>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</si>
  <si>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</si>
  <si>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</si>
  <si>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</si>
  <si>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</si>
  <si>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</si>
  <si>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</si>
  <si>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</si>
  <si>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</si>
  <si>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</si>
  <si>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</si>
  <si>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</si>
  <si>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</si>
  <si>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</si>
  <si>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</si>
  <si>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</si>
  <si>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</si>
  <si>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</si>
  <si>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</si>
  <si>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</si>
  <si>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</si>
  <si>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</si>
  <si>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</si>
  <si>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</si>
  <si>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</si>
  <si>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</si>
  <si>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</si>
  <si>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</si>
  <si>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</si>
  <si>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</si>
  <si>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</si>
  <si>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</si>
  <si>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</si>
  <si>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</si>
  <si>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</si>
  <si>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</si>
  <si>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</si>
  <si>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</si>
  <si>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</si>
  <si>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</si>
  <si>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</si>
  <si>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</si>
  <si>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</si>
  <si>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</si>
  <si>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</si>
  <si>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</si>
  <si>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</si>
  <si>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</si>
  <si>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</si>
  <si>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</si>
  <si>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</si>
  <si>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</si>
  <si>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</si>
  <si>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</si>
  <si>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</si>
  <si>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</si>
  <si>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</si>
  <si>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</si>
  <si>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</si>
  <si>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</si>
  <si>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</si>
  <si>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</si>
  <si>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</si>
  <si>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</si>
  <si>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</si>
  <si>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</si>
  <si>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</si>
  <si>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</si>
  <si>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</si>
  <si>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</si>
  <si>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</si>
  <si>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</si>
  <si>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</si>
  <si>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</si>
  <si>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</si>
  <si>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</si>
  <si>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</si>
  <si>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</si>
  <si>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</si>
  <si>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</si>
  <si>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</si>
  <si>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</si>
  <si>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</si>
  <si>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</si>
  <si>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</si>
  <si>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</si>
  <si>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</si>
  <si>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</si>
  <si>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</si>
  <si>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</si>
  <si>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</si>
  <si>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</si>
  <si>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</si>
  <si>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</si>
  <si>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</si>
  <si>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</si>
  <si>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</si>
  <si>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</si>
  <si>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</si>
  <si>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</si>
  <si>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</si>
  <si>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</si>
  <si>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</si>
  <si>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</si>
  <si>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</si>
  <si>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</si>
  <si>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</si>
  <si>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</si>
  <si>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</si>
  <si>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</si>
  <si>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</si>
  <si>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</si>
  <si>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</si>
  <si>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</si>
  <si>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</si>
  <si>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</si>
  <si>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</si>
  <si>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</si>
  <si>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</si>
  <si>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</si>
  <si>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</si>
  <si>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</si>
  <si>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</si>
  <si>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</si>
  <si>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</si>
  <si>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</si>
  <si>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</si>
  <si>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</si>
  <si>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</si>
  <si>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</si>
  <si>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</si>
  <si>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</si>
  <si>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</si>
  <si>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</si>
  <si>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</si>
  <si>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</si>
  <si>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</si>
  <si>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</si>
  <si>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</si>
  <si>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</si>
  <si>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</si>
  <si>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</si>
  <si>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</si>
  <si>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</si>
  <si>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</si>
  <si>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</si>
  <si>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</si>
  <si>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</si>
  <si>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</si>
  <si>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</si>
  <si>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</si>
  <si>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</si>
  <si>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</si>
  <si>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</si>
  <si>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</si>
  <si>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</si>
  <si>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</si>
  <si>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</si>
  <si>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</si>
  <si>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</si>
  <si>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</si>
  <si>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</si>
  <si>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</si>
  <si>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</si>
  <si>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</si>
  <si>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</si>
  <si>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</si>
  <si>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</si>
  <si>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</si>
  <si>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</si>
  <si>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</si>
  <si>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</si>
  <si>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</si>
  <si>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</si>
  <si>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</si>
  <si>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</si>
  <si>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</si>
  <si>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</si>
  <si>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</si>
  <si>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</si>
  <si>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</si>
  <si>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</si>
  <si>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</si>
  <si>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</si>
  <si>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</si>
  <si>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</si>
  <si>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</si>
  <si>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</si>
  <si>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</si>
  <si>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</si>
  <si>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</si>
  <si>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</si>
  <si>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</si>
  <si>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</si>
  <si>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</si>
  <si>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</si>
  <si>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</si>
  <si>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</si>
  <si>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</si>
  <si>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</si>
  <si>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</si>
  <si>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</si>
  <si>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</si>
  <si>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</si>
  <si>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</si>
  <si>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</si>
  <si>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</si>
  <si>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</si>
  <si>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</si>
  <si>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</si>
  <si>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</si>
  <si>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</si>
  <si>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</si>
  <si>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</si>
  <si>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</si>
  <si>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</si>
  <si>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</si>
  <si>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</si>
  <si>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</si>
  <si>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</si>
  <si>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</si>
  <si>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</si>
  <si>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</si>
  <si>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</si>
  <si>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</si>
  <si>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</si>
  <si>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</si>
  <si>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</si>
  <si>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</si>
  <si>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</si>
  <si>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</si>
  <si>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</si>
  <si>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</si>
  <si>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</si>
  <si>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</si>
  <si>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</si>
  <si>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</si>
  <si>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</si>
  <si>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</si>
  <si>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</si>
  <si>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</si>
  <si>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</si>
  <si>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</si>
  <si>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</si>
  <si>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</si>
  <si>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</si>
  <si>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</si>
  <si>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</si>
  <si>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</si>
  <si>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</si>
  <si>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</si>
  <si>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</si>
  <si>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</si>
  <si>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</si>
  <si>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</si>
  <si>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</si>
  <si>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</si>
  <si>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</si>
  <si>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</si>
  <si>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</si>
  <si>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</si>
  <si>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</si>
  <si>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</si>
  <si>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</si>
  <si>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</si>
  <si>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</si>
  <si>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</si>
  <si>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</si>
  <si>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</si>
  <si>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</si>
  <si>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</si>
  <si>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</si>
  <si>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</si>
  <si>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</si>
  <si>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</si>
  <si>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</si>
  <si>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</si>
  <si>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</si>
  <si>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</si>
  <si>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</si>
  <si>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</si>
  <si>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</si>
  <si>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</si>
  <si>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</si>
  <si>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</si>
  <si>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</si>
  <si>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</si>
  <si>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</si>
  <si>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</si>
  <si>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</si>
  <si>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</si>
  <si>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</si>
  <si>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</si>
  <si>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</si>
  <si>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</si>
  <si>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</si>
  <si>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</si>
  <si>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</si>
  <si>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</si>
  <si>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</si>
  <si>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</si>
  <si>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</si>
  <si>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</si>
  <si>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</si>
  <si>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</si>
  <si>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</si>
  <si>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</si>
  <si>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</si>
  <si>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</si>
  <si>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</si>
  <si>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</si>
  <si>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</si>
  <si>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</si>
  <si>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</si>
  <si>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</si>
  <si>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</si>
  <si>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</si>
  <si>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</si>
  <si>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</si>
  <si>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</si>
  <si>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</si>
  <si>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</si>
  <si>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</si>
  <si>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</si>
  <si>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</si>
  <si>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</si>
  <si>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</si>
  <si>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</si>
  <si>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</si>
  <si>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</si>
  <si>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</si>
  <si>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</si>
  <si>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</si>
  <si>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</si>
  <si>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</si>
  <si>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</si>
  <si>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</si>
  <si>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</si>
  <si>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</si>
  <si>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</si>
  <si>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</si>
  <si>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</si>
  <si>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</si>
  <si>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</si>
  <si>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</si>
  <si>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</si>
  <si>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</si>
  <si>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</si>
  <si>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</si>
  <si>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</si>
  <si>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</si>
  <si>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</si>
  <si>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</si>
  <si>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</si>
  <si>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</si>
  <si>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</si>
  <si>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</si>
  <si>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</si>
  <si>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</si>
  <si>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</si>
  <si>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</si>
  <si>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</si>
  <si>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</si>
  <si>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</si>
  <si>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</si>
  <si>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</si>
  <si>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</si>
  <si>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</si>
  <si>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</si>
  <si>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</si>
  <si>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</si>
  <si>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</si>
  <si>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</si>
  <si>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</si>
  <si>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</si>
  <si>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</si>
  <si>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</si>
  <si>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</si>
  <si>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</si>
  <si>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</si>
  <si>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</si>
  <si>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</si>
  <si>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</si>
  <si>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</si>
  <si>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</si>
  <si>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</si>
  <si>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</si>
  <si>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</si>
  <si>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</si>
  <si>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</si>
  <si>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</si>
  <si>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</si>
  <si>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</si>
  <si>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</si>
  <si>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</si>
  <si>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</si>
  <si>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</si>
  <si>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</si>
  <si>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</si>
  <si>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</si>
  <si>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</si>
  <si>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</si>
  <si>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</si>
  <si>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</si>
  <si>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</si>
  <si>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</si>
  <si>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</si>
  <si>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</si>
  <si>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</si>
  <si>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</si>
  <si>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</si>
  <si>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</si>
  <si>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</si>
  <si>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</si>
  <si>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</si>
  <si>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</si>
  <si>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</si>
  <si>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</si>
  <si>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</si>
  <si>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</si>
  <si>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</si>
  <si>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</si>
  <si>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</si>
  <si>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</si>
  <si>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</si>
  <si>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</si>
  <si>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</si>
  <si>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</si>
  <si>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</si>
  <si>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</si>
  <si>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</si>
  <si>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</si>
  <si>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</si>
  <si>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</si>
  <si>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</si>
  <si>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</si>
  <si>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</si>
  <si>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</si>
  <si>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</si>
  <si>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</si>
  <si>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</si>
  <si>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</si>
  <si>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</si>
  <si>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</si>
  <si>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</si>
  <si>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</si>
  <si>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</si>
  <si>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</si>
  <si>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</si>
  <si>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</si>
  <si>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</si>
  <si>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</si>
  <si>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</si>
  <si>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</si>
  <si>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</si>
  <si>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</si>
  <si>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</si>
  <si>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</si>
  <si>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</si>
  <si>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</si>
  <si>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</si>
  <si>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</si>
  <si>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</si>
  <si>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</si>
  <si>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</si>
  <si>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</si>
  <si>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</si>
  <si>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</si>
  <si>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</si>
  <si>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</si>
  <si>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</si>
  <si>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</si>
  <si>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</si>
  <si>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</si>
  <si>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</si>
  <si>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</si>
  <si>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</si>
  <si>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</si>
  <si>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</si>
  <si>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</si>
  <si>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</si>
  <si>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</si>
  <si>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</si>
  <si>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</si>
  <si>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</si>
  <si>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</si>
  <si>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</si>
  <si>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</si>
  <si>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</si>
  <si>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</si>
  <si>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</si>
  <si>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</si>
  <si>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</si>
  <si>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</si>
  <si>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</si>
  <si>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</si>
  <si>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</si>
  <si>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</si>
  <si>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</si>
  <si>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</si>
  <si>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</si>
  <si>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</si>
  <si>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</si>
  <si>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</si>
  <si>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</si>
  <si>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</si>
  <si>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</si>
  <si>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</si>
  <si>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</si>
  <si>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</si>
  <si>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</si>
  <si>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</si>
  <si>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</si>
  <si>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</si>
  <si>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</si>
  <si>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</si>
  <si>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</si>
  <si>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</si>
  <si>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</si>
  <si>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</si>
  <si>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</si>
  <si>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</si>
  <si>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</si>
  <si>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</si>
  <si>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</si>
  <si>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</si>
  <si>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</si>
  <si>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</si>
  <si>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</si>
  <si>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</si>
  <si>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</si>
  <si>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</si>
  <si>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</si>
  <si>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</si>
  <si>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</si>
  <si>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</si>
  <si>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</si>
  <si>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</si>
  <si>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</si>
  <si>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</si>
  <si>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</si>
  <si>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</si>
  <si>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</si>
  <si>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</si>
  <si>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</si>
  <si>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</si>
  <si>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</si>
  <si>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</si>
  <si>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</si>
  <si>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</si>
  <si>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</si>
  <si>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</si>
  <si>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</si>
  <si>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</si>
  <si>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</si>
  <si>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</si>
  <si>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</si>
  <si>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</si>
  <si>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</si>
  <si>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</si>
  <si>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</si>
  <si>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</si>
  <si>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</si>
  <si>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</si>
  <si>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</si>
  <si>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</si>
  <si>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</si>
  <si>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</si>
  <si>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</si>
  <si>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</si>
  <si>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</si>
  <si>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</si>
  <si>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</si>
  <si>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</si>
  <si>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</si>
  <si>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</si>
  <si>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</si>
  <si>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</si>
  <si>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</si>
  <si>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</si>
  <si>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</si>
  <si>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</si>
  <si>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</si>
  <si>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</si>
  <si>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</si>
  <si>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</si>
  <si>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</si>
  <si>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</si>
  <si>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</si>
  <si>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</si>
  <si>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</si>
  <si>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</si>
  <si>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</si>
  <si>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</si>
  <si>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</si>
  <si>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</si>
  <si>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</si>
  <si>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</si>
  <si>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</si>
  <si>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</si>
  <si>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</si>
  <si>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</si>
  <si>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</si>
  <si>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</si>
  <si>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</si>
  <si>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</si>
  <si>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</si>
  <si>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</si>
  <si>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</si>
  <si>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</si>
  <si>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</si>
  <si>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</si>
  <si>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</si>
  <si>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</si>
  <si>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</si>
  <si>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</si>
  <si>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</si>
  <si>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</si>
  <si>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</si>
  <si>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</si>
  <si>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</si>
  <si>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</si>
  <si>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</si>
  <si>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</si>
  <si>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</si>
  <si>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</si>
  <si>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</si>
  <si>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</si>
  <si>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</si>
  <si>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</si>
  <si>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</si>
  <si>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</si>
  <si>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</si>
  <si>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</si>
  <si>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</si>
  <si>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</si>
  <si>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</si>
  <si>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</si>
  <si>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</si>
  <si>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</si>
  <si>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</si>
  <si>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</si>
  <si>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</si>
  <si>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</si>
  <si>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</si>
  <si>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</si>
  <si>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</si>
  <si>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</si>
  <si>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</si>
  <si>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</si>
  <si>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</si>
  <si>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</si>
  <si>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</si>
  <si>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</si>
  <si>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</si>
  <si>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</si>
  <si>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</si>
  <si>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</si>
  <si>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</si>
  <si>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</si>
  <si>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</si>
  <si>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</si>
  <si>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</si>
  <si>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</si>
  <si>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</si>
  <si>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</si>
  <si>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</si>
  <si>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</si>
  <si>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</si>
  <si>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</si>
  <si>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</si>
  <si>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</si>
  <si>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</si>
  <si>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</si>
  <si>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</si>
  <si>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</si>
  <si>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</si>
  <si>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</si>
  <si>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</si>
  <si>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</si>
  <si>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</si>
  <si>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</si>
  <si>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</si>
  <si>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</si>
  <si>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</si>
  <si>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</si>
  <si>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</si>
  <si>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</si>
  <si>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</si>
  <si>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</si>
  <si>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</si>
  <si>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</si>
  <si>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</si>
  <si>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</si>
  <si>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</si>
  <si>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</si>
  <si>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</si>
  <si>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</si>
  <si>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</si>
  <si>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</si>
  <si>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</si>
  <si>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</si>
  <si>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</si>
  <si>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</si>
  <si>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</si>
  <si>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</si>
  <si>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</si>
  <si>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</si>
  <si>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</si>
  <si>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</si>
  <si>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</si>
  <si>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</si>
  <si>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</si>
  <si>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</si>
  <si>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</si>
  <si>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</si>
  <si>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</si>
  <si>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</si>
  <si>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</si>
  <si>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</si>
  <si>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</si>
  <si>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</si>
  <si>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</si>
  <si>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</si>
  <si>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</si>
  <si>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</si>
  <si>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</si>
  <si>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</si>
  <si>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</si>
  <si>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</si>
  <si>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</si>
  <si>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</si>
  <si>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</si>
  <si>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</si>
  <si>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</si>
  <si>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</si>
  <si>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</si>
  <si>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</si>
  <si>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</si>
  <si>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</si>
  <si>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</si>
  <si>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</si>
  <si>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</si>
  <si>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</si>
  <si>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</si>
  <si>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</si>
  <si>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</si>
  <si>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</si>
  <si>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</si>
  <si>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</si>
  <si>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</si>
  <si>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</si>
  <si>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</si>
  <si>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</si>
  <si>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</si>
  <si>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</si>
  <si>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</si>
  <si>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</si>
  <si>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</si>
  <si>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</si>
  <si>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</si>
  <si>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</si>
  <si>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</si>
  <si>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</si>
  <si>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</si>
  <si>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</si>
  <si>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</si>
  <si>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</si>
  <si>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</si>
  <si>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</si>
  <si>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</si>
  <si>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</si>
  <si>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</si>
  <si>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</si>
  <si>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</si>
  <si>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</si>
  <si>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</si>
  <si>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</si>
  <si>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</si>
  <si>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</si>
  <si>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</si>
  <si>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</si>
  <si>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</si>
  <si>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</si>
  <si>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</si>
  <si>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</si>
  <si>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</si>
  <si>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</si>
  <si>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</si>
  <si>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</si>
  <si>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</si>
  <si>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</si>
  <si>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</si>
  <si>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</si>
  <si>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</si>
  <si>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</si>
  <si>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</si>
  <si>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</si>
  <si>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</si>
  <si>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</si>
  <si>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</si>
  <si>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</si>
  <si>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</si>
  <si>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</si>
  <si>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</si>
  <si>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</si>
  <si>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</si>
  <si>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</si>
  <si>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</si>
  <si>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</si>
  <si>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</si>
  <si>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</si>
  <si>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</si>
  <si>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</si>
  <si>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</si>
  <si>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</si>
  <si>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</si>
  <si>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</si>
  <si>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</si>
  <si>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</si>
  <si>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</si>
  <si>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</si>
  <si>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</si>
  <si>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</si>
  <si>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</si>
  <si>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</si>
  <si>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</si>
  <si>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</si>
  <si>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</si>
  <si>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</si>
  <si>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</si>
  <si>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</si>
  <si>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</si>
  <si>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</si>
  <si>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</si>
  <si>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</si>
  <si>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</si>
  <si>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</si>
  <si>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</si>
  <si>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</si>
  <si>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</si>
  <si>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</si>
  <si>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</si>
  <si>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</si>
  <si>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</si>
  <si>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</si>
  <si>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</si>
  <si>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</si>
  <si>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</si>
  <si>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</si>
  <si>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</si>
  <si>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</si>
  <si>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</si>
  <si>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</si>
  <si>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</si>
  <si>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</si>
  <si>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</si>
  <si>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</si>
  <si>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</si>
  <si>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</si>
  <si>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</si>
  <si>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</si>
  <si>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</si>
  <si>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</si>
  <si>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</si>
  <si>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</si>
  <si>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</si>
  <si>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</si>
  <si>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</si>
  <si>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</si>
  <si>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</si>
  <si>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</si>
  <si>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</si>
  <si>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</si>
  <si>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</si>
  <si>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</si>
  <si>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</si>
  <si>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</si>
  <si>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</si>
  <si>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</si>
  <si>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</si>
  <si>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</si>
  <si>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</si>
  <si>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</si>
  <si>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</si>
  <si>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</si>
  <si>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</si>
  <si>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</si>
  <si>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</si>
  <si>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</si>
  <si>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</si>
  <si>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</si>
  <si>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</si>
  <si>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</si>
  <si>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</si>
  <si>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</si>
  <si>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</si>
  <si>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</si>
  <si>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</si>
  <si>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</si>
  <si>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</si>
  <si>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</si>
  <si>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</si>
  <si>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</si>
  <si>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</si>
  <si>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</si>
  <si>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</si>
  <si>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</si>
  <si>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</si>
  <si>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</si>
  <si>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</si>
  <si>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</si>
  <si>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</si>
  <si>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</si>
  <si>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</si>
  <si>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</si>
  <si>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</si>
  <si>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</si>
  <si>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</si>
  <si>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</si>
  <si>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</si>
  <si>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</si>
  <si>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</si>
  <si>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</si>
  <si>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</si>
  <si>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</si>
  <si>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</si>
  <si>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</si>
  <si>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</si>
  <si>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</si>
  <si>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</si>
  <si>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</si>
  <si>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</si>
  <si>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</si>
  <si>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</si>
  <si>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</si>
  <si>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</si>
  <si>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</si>
  <si>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</si>
  <si>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</si>
  <si>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</si>
  <si>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</si>
  <si>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</si>
  <si>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</si>
  <si>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</si>
  <si>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</si>
  <si>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</si>
  <si>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</si>
  <si>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</si>
  <si>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</si>
  <si>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</si>
  <si>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</si>
  <si>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</si>
  <si>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</si>
  <si>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</si>
  <si>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</si>
  <si>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</si>
  <si>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</si>
  <si>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</si>
  <si>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</si>
  <si>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</si>
  <si>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</si>
  <si>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</si>
  <si>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</si>
  <si>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</si>
  <si>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</si>
  <si>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</si>
  <si>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</si>
  <si>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</si>
  <si>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</si>
  <si>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</si>
  <si>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</si>
  <si>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</si>
  <si>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</si>
  <si>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</si>
  <si>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</si>
  <si>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</si>
  <si>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</si>
  <si>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</si>
  <si>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</si>
  <si>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</si>
  <si>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</si>
  <si>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</si>
  <si>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</si>
  <si>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</si>
  <si>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</si>
  <si>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</si>
  <si>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</si>
  <si>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</si>
  <si>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</si>
  <si>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</si>
  <si>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</si>
  <si>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</si>
  <si>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</si>
  <si>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</si>
  <si>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</si>
  <si>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</si>
  <si>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</si>
  <si>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</si>
  <si>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</si>
  <si>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</si>
  <si>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</si>
  <si>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</si>
  <si>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</si>
  <si>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</si>
  <si>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</si>
  <si>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</si>
  <si>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</si>
  <si>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</si>
  <si>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</si>
  <si>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</si>
  <si>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</si>
  <si>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</si>
  <si>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</si>
  <si>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</si>
  <si>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</si>
  <si>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</si>
  <si>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</si>
  <si>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</si>
  <si>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</si>
  <si>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</si>
  <si>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</si>
  <si>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</si>
  <si>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</si>
  <si>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</si>
  <si>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</si>
  <si>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</si>
  <si>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</si>
  <si>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</si>
  <si>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</si>
  <si>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</si>
  <si>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</si>
  <si>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</si>
  <si>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</si>
  <si>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</si>
  <si>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</si>
  <si>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</si>
  <si>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</si>
  <si>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</si>
  <si>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</si>
  <si>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</si>
  <si>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</si>
  <si>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</si>
  <si>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</si>
  <si>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</si>
  <si>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</si>
  <si>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</si>
  <si>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</si>
  <si>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</si>
  <si>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</si>
  <si>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</si>
  <si>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</si>
  <si>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</si>
  <si>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</si>
  <si>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</si>
  <si>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</si>
  <si>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</si>
  <si>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</si>
  <si>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</si>
  <si>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</si>
  <si>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</si>
  <si>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</si>
  <si>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</si>
  <si>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</si>
  <si>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</si>
  <si>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</si>
  <si>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</si>
  <si>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</si>
  <si>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</si>
  <si>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</si>
  <si>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</si>
  <si>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</si>
  <si>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</si>
  <si>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</si>
  <si>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</si>
  <si>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</si>
  <si>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</si>
  <si>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</si>
  <si>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</si>
  <si>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</si>
  <si>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</si>
  <si>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</si>
  <si>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</si>
  <si>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</si>
  <si>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</si>
  <si>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</si>
  <si>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</si>
  <si>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</si>
  <si>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</si>
  <si>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</si>
  <si>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</si>
  <si>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</si>
  <si>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</si>
  <si>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</si>
  <si>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</si>
  <si>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</si>
  <si>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</si>
  <si>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</si>
  <si>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</si>
  <si>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</si>
  <si>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</si>
  <si>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</si>
  <si>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</si>
  <si>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</si>
  <si>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</si>
  <si>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</si>
  <si>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</si>
  <si>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</si>
  <si>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</si>
  <si>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</si>
  <si>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</si>
  <si>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</si>
  <si>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</si>
  <si>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</si>
  <si>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</si>
  <si>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</si>
  <si>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</si>
  <si>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</si>
  <si>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</si>
  <si>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</si>
  <si>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</si>
  <si>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</si>
  <si>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</si>
  <si>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</si>
  <si>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</si>
  <si>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</si>
  <si>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</si>
  <si>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</si>
  <si>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</si>
  <si>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</si>
  <si>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</si>
  <si>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</si>
  <si>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</si>
  <si>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</si>
  <si>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</si>
  <si>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</si>
  <si>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</si>
  <si>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</si>
  <si>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</si>
  <si>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</si>
  <si>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</si>
  <si>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</si>
  <si>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</si>
  <si>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</si>
  <si>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</si>
  <si>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</si>
  <si>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</si>
  <si>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</si>
  <si>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</si>
  <si>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</si>
  <si>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</si>
  <si>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</si>
  <si>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</si>
  <si>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</si>
  <si>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</si>
  <si>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</si>
  <si>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</si>
  <si>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</si>
  <si>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</si>
  <si>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</si>
  <si>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</si>
  <si>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</si>
  <si>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</si>
  <si>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</si>
  <si>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</si>
  <si>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</si>
  <si>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</si>
  <si>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</si>
  <si>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</si>
  <si>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</si>
  <si>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</si>
  <si>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</si>
  <si>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</si>
  <si>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</si>
  <si>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</si>
  <si>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</si>
  <si>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</si>
  <si>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</si>
  <si>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</si>
  <si>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</si>
  <si>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</si>
  <si>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</si>
  <si>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</si>
  <si>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</si>
  <si>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</si>
  <si>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</si>
  <si>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</si>
  <si>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</si>
  <si>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</si>
  <si>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</si>
  <si>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</si>
  <si>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</si>
  <si>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</si>
  <si>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</si>
  <si>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</si>
  <si>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</si>
  <si>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</si>
  <si>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</si>
  <si>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</si>
  <si>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</si>
  <si>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</si>
  <si>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</si>
  <si>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</si>
  <si>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</si>
  <si>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</si>
  <si>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</si>
  <si>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</si>
  <si>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</si>
  <si>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</si>
  <si>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</si>
  <si>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</si>
  <si>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</si>
  <si>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</si>
  <si>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</si>
  <si>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</si>
  <si>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</si>
  <si>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</si>
  <si>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</si>
  <si>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</si>
  <si>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</si>
  <si>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</si>
  <si>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</si>
  <si>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</si>
  <si>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</si>
  <si>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</si>
  <si>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</si>
  <si>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</si>
  <si>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</si>
  <si>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</si>
  <si>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</si>
  <si>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</si>
  <si>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</si>
  <si>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</si>
  <si>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</si>
  <si>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</si>
  <si>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</si>
  <si>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</si>
  <si>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</si>
  <si>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</si>
  <si>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</si>
  <si>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</si>
  <si>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</si>
  <si>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</si>
  <si>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</si>
  <si>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</si>
  <si>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</si>
  <si>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</si>
  <si>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</si>
  <si>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</si>
  <si>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</si>
  <si>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</si>
  <si>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</si>
  <si>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</si>
  <si>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</si>
  <si>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</si>
  <si>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</si>
  <si>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</si>
  <si>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</si>
  <si>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</si>
  <si>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</si>
  <si>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</si>
  <si>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</si>
  <si>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</si>
  <si>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</si>
  <si>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</si>
  <si>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</si>
  <si>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</si>
  <si>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</si>
  <si>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</si>
  <si>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</si>
  <si>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</si>
  <si>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</si>
  <si>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</si>
  <si>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</si>
  <si>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</si>
  <si>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</si>
  <si>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</si>
  <si>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</si>
  <si>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</si>
  <si>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</si>
  <si>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</si>
  <si>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</si>
  <si>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</si>
  <si>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</si>
  <si>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</si>
  <si>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</si>
  <si>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</si>
  <si>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</si>
  <si>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</si>
  <si>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</si>
  <si>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</si>
  <si>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</si>
  <si>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</si>
  <si>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</si>
  <si>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</si>
  <si>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</si>
  <si>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</si>
  <si>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</si>
  <si>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</si>
  <si>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</si>
  <si>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</si>
  <si>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</si>
  <si>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</si>
  <si>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</si>
  <si>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</si>
  <si>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</si>
  <si>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</si>
  <si>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</si>
  <si>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</si>
  <si>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</si>
  <si>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</si>
  <si>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</si>
  <si>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</si>
  <si>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</si>
  <si>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</si>
  <si>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</si>
  <si>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</si>
  <si>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</si>
  <si>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</si>
  <si>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</si>
  <si>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</si>
  <si>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</si>
  <si>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</si>
  <si>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</si>
  <si>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</si>
  <si>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</si>
  <si>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</si>
  <si>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</si>
  <si>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</si>
  <si>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</si>
  <si>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</si>
  <si>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</si>
  <si>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</si>
  <si>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</si>
  <si>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</si>
  <si>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</si>
  <si>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</si>
  <si>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</si>
  <si>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</si>
  <si>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</si>
  <si>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</si>
  <si>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</si>
  <si>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</si>
  <si>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</si>
  <si>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</si>
  <si>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</si>
  <si>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</si>
  <si>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</si>
  <si>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</si>
  <si>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</si>
  <si>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</si>
  <si>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</si>
  <si>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</si>
  <si>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</si>
  <si>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</si>
  <si>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</si>
  <si>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</si>
  <si>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</si>
  <si>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</si>
  <si>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</si>
  <si>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</si>
  <si>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</si>
  <si>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</si>
  <si>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</si>
  <si>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</si>
  <si>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</si>
  <si>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</si>
  <si>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</si>
  <si>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</si>
  <si>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</si>
  <si>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</si>
  <si>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</si>
  <si>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</si>
  <si>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</si>
  <si>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</si>
  <si>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</si>
  <si>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</si>
  <si>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</si>
  <si>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</si>
  <si>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</si>
  <si>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</si>
  <si>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</si>
  <si>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</si>
  <si>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</si>
  <si>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</si>
  <si>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</si>
  <si>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</si>
  <si>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</si>
  <si>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</si>
  <si>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</si>
  <si>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</si>
  <si>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</si>
  <si>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</si>
  <si>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</si>
  <si>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</si>
  <si>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</si>
  <si>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</si>
  <si>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</si>
  <si>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</si>
  <si>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</si>
  <si>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</si>
  <si>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</si>
  <si>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</si>
  <si>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</si>
  <si>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</si>
  <si>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</si>
  <si>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</si>
  <si>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</si>
  <si>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</si>
  <si>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</si>
  <si>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</si>
  <si>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</si>
  <si>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</si>
  <si>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</si>
  <si>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</si>
  <si>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</si>
  <si>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</si>
  <si>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</si>
  <si>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</si>
  <si>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</si>
  <si>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</si>
  <si>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</si>
  <si>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</si>
  <si>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</si>
  <si>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</si>
  <si>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</si>
  <si>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</si>
  <si>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</si>
  <si>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</si>
  <si>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</si>
  <si>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</si>
  <si>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</si>
  <si>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</si>
  <si>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</si>
  <si>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</si>
  <si>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</si>
  <si>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</si>
  <si>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</si>
  <si>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</si>
  <si>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</si>
  <si>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</si>
  <si>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</si>
  <si>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</si>
  <si>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</si>
  <si>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</si>
  <si>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</si>
  <si>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</si>
  <si>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</si>
  <si>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</si>
  <si>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</si>
  <si>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</si>
  <si>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</si>
  <si>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</si>
  <si>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</si>
  <si>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</si>
  <si>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</si>
  <si>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</si>
  <si>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</si>
  <si>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</si>
  <si>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</si>
  <si>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</si>
  <si>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</si>
  <si>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</si>
  <si>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</si>
  <si>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</si>
  <si>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</si>
  <si>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</si>
  <si>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</si>
  <si>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</si>
  <si>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</si>
  <si>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</si>
  <si>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</si>
  <si>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</si>
  <si>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</si>
  <si>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</si>
  <si>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</si>
  <si>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</si>
  <si>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</si>
  <si>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</si>
  <si>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</si>
  <si>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</si>
  <si>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</si>
  <si>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</si>
  <si>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</si>
  <si>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</si>
  <si>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</si>
  <si>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</si>
  <si>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</si>
  <si>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</si>
  <si>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</si>
  <si>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</si>
  <si>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</si>
  <si>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</si>
  <si>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</si>
  <si>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</si>
  <si>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</si>
  <si>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</si>
  <si>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</si>
  <si>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</si>
  <si>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</si>
  <si>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</si>
  <si>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</si>
  <si>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</si>
  <si>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</si>
  <si>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</si>
  <si>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</si>
  <si>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</si>
  <si>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</si>
  <si>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</si>
  <si>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</si>
  <si>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</si>
  <si>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</si>
  <si>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</si>
  <si>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</si>
  <si>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</si>
  <si>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</si>
  <si>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</si>
  <si>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</si>
  <si>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</si>
  <si>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</si>
  <si>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</si>
  <si>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</si>
  <si>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</si>
  <si>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</si>
  <si>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</si>
  <si>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</si>
  <si>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</si>
  <si>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</si>
  <si>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</si>
  <si>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</si>
  <si>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</si>
  <si>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</si>
  <si>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</si>
  <si>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</si>
  <si>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</si>
  <si>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</si>
  <si>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</si>
  <si>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</si>
  <si>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</si>
  <si>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</si>
  <si>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</si>
  <si>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</si>
  <si>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</si>
  <si>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</si>
  <si>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</si>
  <si>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</si>
  <si>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</si>
  <si>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</si>
  <si>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</si>
  <si>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</si>
  <si>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</si>
  <si>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</si>
  <si>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</si>
  <si>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</si>
  <si>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</si>
  <si>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</si>
  <si>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</si>
  <si>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</si>
  <si>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</si>
  <si>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</si>
  <si>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</si>
  <si>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</si>
  <si>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</si>
  <si>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</si>
  <si>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</si>
  <si>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</si>
  <si>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</si>
  <si>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</si>
  <si>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</si>
  <si>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</si>
  <si>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</si>
  <si>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</si>
  <si>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</si>
  <si>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</si>
  <si>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</si>
  <si>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</si>
  <si>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</si>
  <si>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</si>
  <si>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</si>
  <si>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</si>
  <si>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</si>
  <si>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</si>
  <si>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</si>
  <si>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</si>
  <si>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</si>
  <si>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</si>
  <si>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</si>
  <si>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</si>
  <si>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</si>
  <si>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</si>
  <si>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</si>
  <si>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</si>
  <si>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</si>
  <si>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</si>
  <si>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</si>
  <si>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</si>
  <si>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</si>
  <si>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</si>
  <si>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</si>
  <si>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</si>
  <si>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</si>
  <si>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</si>
  <si>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</si>
  <si>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</si>
  <si>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</si>
  <si>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</si>
  <si>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</si>
  <si>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</si>
  <si>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</si>
  <si>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</si>
  <si>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</si>
  <si>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</si>
  <si>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</si>
  <si>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</si>
  <si>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</si>
  <si>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</si>
  <si>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</si>
  <si>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</si>
  <si>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</si>
  <si>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</si>
  <si>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</si>
  <si>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</si>
  <si>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</si>
  <si>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</si>
  <si>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</si>
  <si>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</si>
  <si>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</si>
  <si>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</si>
  <si>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</si>
  <si>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</si>
  <si>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</si>
  <si>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</si>
  <si>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</si>
  <si>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</si>
  <si>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</si>
  <si>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</si>
  <si>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</si>
  <si>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</si>
  <si>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</si>
  <si>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</si>
  <si>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</si>
  <si>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</si>
  <si>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</si>
  <si>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</si>
  <si>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</si>
  <si>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</si>
  <si>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</si>
  <si>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</si>
  <si>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</si>
  <si>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</si>
  <si>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</si>
  <si>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</si>
  <si>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</si>
  <si>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</si>
  <si>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</si>
  <si>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</si>
  <si>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</si>
  <si>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</si>
  <si>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</si>
  <si>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</si>
  <si>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</si>
  <si>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</si>
  <si>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</si>
  <si>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</si>
  <si>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</si>
  <si>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</si>
  <si>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</si>
  <si>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</si>
  <si>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</si>
  <si>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</si>
  <si>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</si>
  <si>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</si>
  <si>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</si>
  <si>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</si>
  <si>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</si>
  <si>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</si>
  <si>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</si>
  <si>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</si>
  <si>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</si>
  <si>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</si>
  <si>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</si>
  <si>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</si>
  <si>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</si>
  <si>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</si>
  <si>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</si>
  <si>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</si>
  <si>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</si>
  <si>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</si>
  <si>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</si>
  <si>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</si>
  <si>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</si>
  <si>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</si>
  <si>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</si>
  <si>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</si>
  <si>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</si>
  <si>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</si>
  <si>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</si>
  <si>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</si>
  <si>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</si>
  <si>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</si>
  <si>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</si>
  <si>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</si>
  <si>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</si>
  <si>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</si>
  <si>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</si>
  <si>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</si>
  <si>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</si>
  <si>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</si>
  <si>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</si>
  <si>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</si>
  <si>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</si>
  <si>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</si>
  <si>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</si>
  <si>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</si>
  <si>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</si>
  <si>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</si>
  <si>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</si>
  <si>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</si>
  <si>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</si>
  <si>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</si>
  <si>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</si>
  <si>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</si>
  <si>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</si>
  <si>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</si>
  <si>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</si>
  <si>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</si>
  <si>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</si>
  <si>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</si>
  <si>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</si>
  <si>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</si>
  <si>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</si>
  <si>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</si>
  <si>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</si>
  <si>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</si>
  <si>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</si>
  <si>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</si>
  <si>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</si>
  <si>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</si>
  <si>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</si>
  <si>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</si>
  <si>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</si>
  <si>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</si>
  <si>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</si>
  <si>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</si>
  <si>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</si>
  <si>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</si>
  <si>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</si>
  <si>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</si>
  <si>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</si>
  <si>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</si>
  <si>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</si>
  <si>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</si>
  <si>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</si>
  <si>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</si>
  <si>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</si>
  <si>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</si>
  <si>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</si>
  <si>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</si>
  <si>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</si>
  <si>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</si>
  <si>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</si>
  <si>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</si>
  <si>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</si>
  <si>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</si>
  <si>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</si>
  <si>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</si>
  <si>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</si>
  <si>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</si>
  <si>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</si>
  <si>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</si>
  <si>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</si>
  <si>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</si>
  <si>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</si>
  <si>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</si>
  <si>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</si>
  <si>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</si>
  <si>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</si>
  <si>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</si>
  <si>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</si>
  <si>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</si>
  <si>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</si>
  <si>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</si>
  <si>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</si>
  <si>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</si>
  <si>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</si>
  <si>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</si>
  <si>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</si>
  <si>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</si>
  <si>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</si>
  <si>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</si>
  <si>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</si>
  <si>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</si>
  <si>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</si>
  <si>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</si>
  <si>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</si>
  <si>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</si>
  <si>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</si>
  <si>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</si>
  <si>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</si>
  <si>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</si>
  <si>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</si>
  <si>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</si>
  <si>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</si>
  <si>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</si>
  <si>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</si>
  <si>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</si>
  <si>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</si>
  <si>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</si>
  <si>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</si>
  <si>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</si>
  <si>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</si>
  <si>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</si>
  <si>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</si>
  <si>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</si>
  <si>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</si>
  <si>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</si>
  <si>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</si>
  <si>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</si>
  <si>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</si>
  <si>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</si>
  <si>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</si>
  <si>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</si>
  <si>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</si>
  <si>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</si>
  <si>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</si>
  <si>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</si>
  <si>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</si>
  <si>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</si>
  <si>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</si>
  <si>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</si>
  <si>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</si>
  <si>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</si>
  <si>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</si>
  <si>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</si>
  <si>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</si>
  <si>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</si>
  <si>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</si>
  <si>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</si>
  <si>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</si>
  <si>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</si>
  <si>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</si>
  <si>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</si>
  <si>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</si>
  <si>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</si>
  <si>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</si>
  <si>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</si>
  <si>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</si>
  <si>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</si>
  <si>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</si>
  <si>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</si>
  <si>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</si>
  <si>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</si>
  <si>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</si>
  <si>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</si>
  <si>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</si>
  <si>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</si>
  <si>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</si>
  <si>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</si>
  <si>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</si>
  <si>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</si>
  <si>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</si>
  <si>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</si>
  <si>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</si>
  <si>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</si>
  <si>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</si>
  <si>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</si>
  <si>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</si>
  <si>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</si>
  <si>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</si>
  <si>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</si>
  <si>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</si>
  <si>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</si>
  <si>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</si>
  <si>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</si>
  <si>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</si>
  <si>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</si>
  <si>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</si>
  <si>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</si>
  <si>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</si>
  <si>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</si>
  <si>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</si>
  <si>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</si>
  <si>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</si>
  <si>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</si>
  <si>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</si>
  <si>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</si>
  <si>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</si>
  <si>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</si>
  <si>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</si>
  <si>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</si>
  <si>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</si>
  <si>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</si>
  <si>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</si>
  <si>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</si>
  <si>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</si>
  <si>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</si>
  <si>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</si>
  <si>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</si>
  <si>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</si>
  <si>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</si>
  <si>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</si>
  <si>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</si>
  <si>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</si>
  <si>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</si>
  <si>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</si>
  <si>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</si>
  <si>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</si>
  <si>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</si>
  <si>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</si>
  <si>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</si>
  <si>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</si>
  <si>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</si>
  <si>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</si>
  <si>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</si>
  <si>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</si>
  <si>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</si>
  <si>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</si>
  <si>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</si>
  <si>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</si>
  <si>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</si>
  <si>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</si>
  <si>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</si>
  <si>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</si>
  <si>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</si>
  <si>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</si>
  <si>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</si>
  <si>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</si>
  <si>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</si>
  <si>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</si>
  <si>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</si>
  <si>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</si>
  <si>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</si>
  <si>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</si>
  <si>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</si>
  <si>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</si>
  <si>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</si>
  <si>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</si>
  <si>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</si>
  <si>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</si>
  <si>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</si>
  <si>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</si>
  <si>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</si>
  <si>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</si>
  <si>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</si>
  <si>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</si>
  <si>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</si>
  <si>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</si>
  <si>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</si>
  <si>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</si>
  <si>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</si>
  <si>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</si>
  <si>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</si>
  <si>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</si>
  <si>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</si>
  <si>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</si>
  <si>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</si>
  <si>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</si>
  <si>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</si>
  <si>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</si>
  <si>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</si>
  <si>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</si>
  <si>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</si>
  <si>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</si>
  <si>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</si>
  <si>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</si>
  <si>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</si>
  <si>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</si>
  <si>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</si>
  <si>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</si>
  <si>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</si>
  <si>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</si>
  <si>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</si>
  <si>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</si>
  <si>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</si>
  <si>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</si>
  <si>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</si>
  <si>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</si>
  <si>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</si>
  <si>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</si>
  <si>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</si>
  <si>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</si>
  <si>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</si>
  <si>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</si>
  <si>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</si>
  <si>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</si>
  <si>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</si>
  <si>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</si>
  <si>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</si>
  <si>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</si>
  <si>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</si>
  <si>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</si>
  <si>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</si>
  <si>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</si>
  <si>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</si>
  <si>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</si>
  <si>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</si>
  <si>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</si>
  <si>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</si>
  <si>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</si>
  <si>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</si>
  <si>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</si>
  <si>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</si>
  <si>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</si>
  <si>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</si>
  <si>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</si>
  <si>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</si>
  <si>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</si>
  <si>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</si>
  <si>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</si>
  <si>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</si>
  <si>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</si>
  <si>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</si>
  <si>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</si>
  <si>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</si>
  <si>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</si>
  <si>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</si>
  <si>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</si>
  <si>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</si>
  <si>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</si>
  <si>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</si>
  <si>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</si>
  <si>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</si>
  <si>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</si>
  <si>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</si>
  <si>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</si>
  <si>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</si>
  <si>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</si>
  <si>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</si>
  <si>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</si>
  <si>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</si>
  <si>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</si>
  <si>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</si>
  <si>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</si>
  <si>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</si>
  <si>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</si>
  <si>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</si>
  <si>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</si>
  <si>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</si>
  <si>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</si>
  <si>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</si>
  <si>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</si>
  <si>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</si>
  <si>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</si>
  <si>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</si>
  <si>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</si>
  <si>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</si>
  <si>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</si>
  <si>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</si>
  <si>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</si>
  <si>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</si>
  <si>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</si>
  <si>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</si>
  <si>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</si>
  <si>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</si>
  <si>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</si>
  <si>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</si>
  <si>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</si>
  <si>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</si>
  <si>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</si>
  <si>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</si>
  <si>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</si>
  <si>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</si>
  <si>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</si>
  <si>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</si>
  <si>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</si>
  <si>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</si>
  <si>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</si>
  <si>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</si>
  <si>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</si>
  <si>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</si>
  <si>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</si>
  <si>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</si>
  <si>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</si>
  <si>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</si>
  <si>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</si>
  <si>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</si>
  <si>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</si>
  <si>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</si>
  <si>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</si>
  <si>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</si>
  <si>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</si>
  <si>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</si>
  <si>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</si>
  <si>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</si>
  <si>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</si>
  <si>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</si>
  <si>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</si>
  <si>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</si>
  <si>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</si>
  <si>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</si>
  <si>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</si>
  <si>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</si>
  <si>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</si>
  <si>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</si>
  <si>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</si>
  <si>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</si>
  <si>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</si>
  <si>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</si>
  <si>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</si>
  <si>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</si>
  <si>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</si>
  <si>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</si>
  <si>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</si>
  <si>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</si>
  <si>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</si>
  <si>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</si>
  <si>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</si>
  <si>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</si>
  <si>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</si>
  <si>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</si>
  <si>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</si>
  <si>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</si>
  <si>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</si>
  <si>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</si>
  <si>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</si>
  <si>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</si>
  <si>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</si>
  <si>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</si>
  <si>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</si>
  <si>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</si>
  <si>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</si>
  <si>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</si>
  <si>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</si>
  <si>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</si>
  <si>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</si>
  <si>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</si>
  <si>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</si>
  <si>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</si>
  <si>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</si>
  <si>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</si>
  <si>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</si>
  <si>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</si>
  <si>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</si>
  <si>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</si>
  <si>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</si>
  <si>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</si>
  <si>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</si>
  <si>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</si>
  <si>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</si>
  <si>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</si>
  <si>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</si>
  <si>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</si>
  <si>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</si>
  <si>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</si>
  <si>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</si>
  <si>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</si>
  <si>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</si>
  <si>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</si>
  <si>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</si>
  <si>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</si>
  <si>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</si>
  <si>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</si>
  <si>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</si>
  <si>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</si>
  <si>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</si>
  <si>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</si>
  <si>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</si>
  <si>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</si>
  <si>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</si>
  <si>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</si>
  <si>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</si>
  <si>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</si>
  <si>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</si>
  <si>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</si>
  <si>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</si>
  <si>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</si>
  <si>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</si>
  <si>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</si>
  <si>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</si>
  <si>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</si>
  <si>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</si>
  <si>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</si>
  <si>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</si>
  <si>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</si>
  <si>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</si>
  <si>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</si>
  <si>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</si>
  <si>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</si>
  <si>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</si>
  <si>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</si>
  <si>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</si>
  <si>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</si>
  <si>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</si>
  <si>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</si>
  <si>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</si>
  <si>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</si>
  <si>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</si>
  <si>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</si>
  <si>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</si>
  <si>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</si>
  <si>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</si>
  <si>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</si>
  <si>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</si>
  <si>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</si>
  <si>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</si>
  <si>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</si>
  <si>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</si>
  <si>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</si>
  <si>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</si>
  <si>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</si>
  <si>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</si>
  <si>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</si>
  <si>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</si>
  <si>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</si>
  <si>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</si>
  <si>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</si>
  <si>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</si>
  <si>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</si>
  <si>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</si>
  <si>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</si>
  <si>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</si>
  <si>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</si>
  <si>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</si>
  <si>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</si>
  <si>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</si>
  <si>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</si>
  <si>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</si>
  <si>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</si>
  <si>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</si>
  <si>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</si>
  <si>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</si>
  <si>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</si>
  <si>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</si>
  <si>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</si>
  <si>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</si>
  <si>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</si>
  <si>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</si>
  <si>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</si>
  <si>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</si>
  <si>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</si>
  <si>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</si>
  <si>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</si>
  <si>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</si>
  <si>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</si>
  <si>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</si>
  <si>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</si>
  <si>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</si>
  <si>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</si>
  <si>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</si>
  <si>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</si>
  <si>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</si>
  <si>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</si>
  <si>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</si>
  <si>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</si>
  <si>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</si>
  <si>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</si>
  <si>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</si>
  <si>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</si>
  <si>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</si>
  <si>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</si>
  <si>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</si>
  <si>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</si>
  <si>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</si>
  <si>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</si>
  <si>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</si>
  <si>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</si>
  <si>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</si>
  <si>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</si>
  <si>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</si>
  <si>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</si>
  <si>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</si>
  <si>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</si>
  <si>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</si>
  <si>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</si>
  <si>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</si>
  <si>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</si>
  <si>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</si>
  <si>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</si>
  <si>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</si>
  <si>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</si>
  <si>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</si>
  <si>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</si>
  <si>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</si>
  <si>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</si>
  <si>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</si>
  <si>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</si>
  <si>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</si>
  <si>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</si>
  <si>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</si>
  <si>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</si>
  <si>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</si>
  <si>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</si>
  <si>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</si>
  <si>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</si>
  <si>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</si>
  <si>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</si>
  <si>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</si>
  <si>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</si>
  <si>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</si>
  <si>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</si>
  <si>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</si>
  <si>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</si>
  <si>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</si>
  <si>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</si>
  <si>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</si>
  <si>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</si>
  <si>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</si>
  <si>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</si>
  <si>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</si>
  <si>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</si>
  <si>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</si>
  <si>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</si>
  <si>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</si>
  <si>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</si>
  <si>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</si>
  <si>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</si>
  <si>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</si>
  <si>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</si>
  <si>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</si>
  <si>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</si>
  <si>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</si>
  <si>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</si>
  <si>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</si>
  <si>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</si>
  <si>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</si>
  <si>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</si>
  <si>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</si>
  <si>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</si>
  <si>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</si>
  <si>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</si>
  <si>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</si>
  <si>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</si>
  <si>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</si>
  <si>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</si>
  <si>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</si>
  <si>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</si>
  <si>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</si>
  <si>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</si>
  <si>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</si>
  <si>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</si>
  <si>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</si>
  <si>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</si>
  <si>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</si>
  <si>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</si>
  <si>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</si>
  <si>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</si>
  <si>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</si>
  <si>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</si>
  <si>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</si>
  <si>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</si>
  <si>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</si>
  <si>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</si>
  <si>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</si>
  <si>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</si>
  <si>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</si>
  <si>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</si>
  <si>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</si>
  <si>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</si>
  <si>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</si>
  <si>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</si>
  <si>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</si>
  <si>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</si>
  <si>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</si>
  <si>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</si>
  <si>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</si>
  <si>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</si>
  <si>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</si>
  <si>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</si>
  <si>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</si>
  <si>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</si>
  <si>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</si>
  <si>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</si>
  <si>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</si>
  <si>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</si>
  <si>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</si>
  <si>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</si>
  <si>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</si>
  <si>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</si>
  <si>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</si>
  <si>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</si>
  <si>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</si>
  <si>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</si>
  <si>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</si>
  <si>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</si>
  <si>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</si>
  <si>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</si>
  <si>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</si>
  <si>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</si>
  <si>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</si>
  <si>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</si>
  <si>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</si>
  <si>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</si>
  <si>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</si>
  <si>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</si>
  <si>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</si>
  <si>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</si>
  <si>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</si>
  <si>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</si>
  <si>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</si>
  <si>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</si>
  <si>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</si>
  <si>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</si>
  <si>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</si>
  <si>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</si>
  <si>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</si>
  <si>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</si>
  <si>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</si>
  <si>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</si>
  <si>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</si>
  <si>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</si>
  <si>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</si>
  <si>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</si>
  <si>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</si>
  <si>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</si>
  <si>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</si>
  <si>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</si>
  <si>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</si>
  <si>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</si>
  <si>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</si>
  <si>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</si>
  <si>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</si>
  <si>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</si>
  <si>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</si>
  <si>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</si>
  <si>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</si>
  <si>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</si>
  <si>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</si>
  <si>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</si>
  <si>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</si>
  <si>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</si>
  <si>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</si>
  <si>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</si>
  <si>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</si>
  <si>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</si>
  <si>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</si>
  <si>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</si>
  <si>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</si>
  <si>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</si>
  <si>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</si>
  <si>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</si>
  <si>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</si>
  <si>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</si>
  <si>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</si>
  <si>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</si>
  <si>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</si>
  <si>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</si>
  <si>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</si>
  <si>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</si>
  <si>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</si>
  <si>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</si>
  <si>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</si>
  <si>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</si>
  <si>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</si>
  <si>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</si>
  <si>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</si>
  <si>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</si>
  <si>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</si>
  <si>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</si>
  <si>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</si>
  <si>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</si>
  <si>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</si>
  <si>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</si>
  <si>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</si>
  <si>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</si>
  <si>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</si>
  <si>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</si>
  <si>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</si>
  <si>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</si>
  <si>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</si>
  <si>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</si>
  <si>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</si>
  <si>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</si>
  <si>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</si>
  <si>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</si>
  <si>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</si>
  <si>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</si>
  <si>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</si>
  <si>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</si>
  <si>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</si>
  <si>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</si>
  <si>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</si>
  <si>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</si>
  <si>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</si>
  <si>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</si>
  <si>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</si>
  <si>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</si>
  <si>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</si>
  <si>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</si>
  <si>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</si>
  <si>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</si>
  <si>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</si>
  <si>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</si>
  <si>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</si>
  <si>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</si>
  <si>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</si>
  <si>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</si>
  <si>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</si>
  <si>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</si>
  <si>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</si>
  <si>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</si>
  <si>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</si>
  <si>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</si>
  <si>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</si>
  <si>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</si>
  <si>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</si>
  <si>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</si>
  <si>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</si>
  <si>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</si>
  <si>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</si>
  <si>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</si>
  <si>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</si>
  <si>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</si>
  <si>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</si>
  <si>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</si>
  <si>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</si>
  <si>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</si>
  <si>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</si>
  <si>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</si>
  <si>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</si>
  <si>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</si>
  <si>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</si>
  <si>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</si>
  <si>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</si>
  <si>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</si>
  <si>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</si>
  <si>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</si>
  <si>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</si>
  <si>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</si>
  <si>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</si>
  <si>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</si>
  <si>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</si>
  <si>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</si>
  <si>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</si>
  <si>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</si>
  <si>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</si>
  <si>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</si>
  <si>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</si>
  <si>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</si>
  <si>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</si>
  <si>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</si>
  <si>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</si>
  <si>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</si>
  <si>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</si>
  <si>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</si>
  <si>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</si>
  <si>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</si>
  <si>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</si>
  <si>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</si>
  <si>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</si>
  <si>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</si>
  <si>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</si>
  <si>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</si>
  <si>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</si>
  <si>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</si>
  <si>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</si>
  <si>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</si>
  <si>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</si>
  <si>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</si>
  <si>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</si>
  <si>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</si>
  <si>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</si>
  <si>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</si>
  <si>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</si>
  <si>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</si>
  <si>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</si>
  <si>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</si>
  <si>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</si>
  <si>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</si>
  <si>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</si>
  <si>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</si>
  <si>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</si>
  <si>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</si>
  <si>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</si>
  <si>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</si>
  <si>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</si>
  <si>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</si>
  <si>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</si>
  <si>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</si>
  <si>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</si>
  <si>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</si>
  <si>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</si>
  <si>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</si>
  <si>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</si>
  <si>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</si>
  <si>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</si>
  <si>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</si>
  <si>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</si>
  <si>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</si>
  <si>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</si>
  <si>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</si>
  <si>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</si>
  <si>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</si>
  <si>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</si>
  <si>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</si>
  <si>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</si>
  <si>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</si>
  <si>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</si>
  <si>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</si>
  <si>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</si>
  <si>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</si>
  <si>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</si>
  <si>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</si>
  <si>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</si>
  <si>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</si>
  <si>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</si>
  <si>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</si>
  <si>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</si>
  <si>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</si>
  <si>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</si>
  <si>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</si>
  <si>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</si>
  <si>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</si>
  <si>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</si>
  <si>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</si>
  <si>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</si>
  <si>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</si>
  <si>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</si>
  <si>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</si>
  <si>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</si>
  <si>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</si>
  <si>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</si>
  <si>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</si>
  <si>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</si>
  <si>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</si>
  <si>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</si>
  <si>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</si>
  <si>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</si>
  <si>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</si>
  <si>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</si>
  <si>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</si>
  <si>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</si>
  <si>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</si>
  <si>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</si>
  <si>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</si>
  <si>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</si>
  <si>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</si>
  <si>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</si>
  <si>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</si>
  <si>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</si>
  <si>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</si>
  <si>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</si>
  <si>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</si>
  <si>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</si>
  <si>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</si>
  <si>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</si>
  <si>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</si>
  <si>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</si>
  <si>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</si>
  <si>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</si>
  <si>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</si>
  <si>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</si>
  <si>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</si>
  <si>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</si>
  <si>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</si>
  <si>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</si>
  <si>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</si>
  <si>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</si>
  <si>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</si>
  <si>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</si>
  <si>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</si>
  <si>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</si>
  <si>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</si>
  <si>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</si>
  <si>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</si>
  <si>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</si>
  <si>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</si>
  <si>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</si>
  <si>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</si>
  <si>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</si>
  <si>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</si>
  <si>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</si>
  <si>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</si>
  <si>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</si>
  <si>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</si>
  <si>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</si>
  <si>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</si>
  <si>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</si>
  <si>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</si>
  <si>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</si>
  <si>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</si>
  <si>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</si>
  <si>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</si>
  <si>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</si>
  <si>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</si>
  <si>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</si>
  <si>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</si>
  <si>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</si>
  <si>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</si>
  <si>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</si>
  <si>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</si>
  <si>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</si>
  <si>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</si>
  <si>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</si>
  <si>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</si>
  <si>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</si>
  <si>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</si>
  <si>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</si>
  <si>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</si>
  <si>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</si>
  <si>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</si>
  <si>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</si>
  <si>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</si>
  <si>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</si>
  <si>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</si>
  <si>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</si>
  <si>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</si>
  <si>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</si>
  <si>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</si>
  <si>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</si>
  <si>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</si>
  <si>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</si>
  <si>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</si>
  <si>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</si>
  <si>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</si>
  <si>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</si>
  <si>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</si>
  <si>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</si>
  <si>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</si>
  <si>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</si>
  <si>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</si>
  <si>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</si>
  <si>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</si>
  <si>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</si>
  <si>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</si>
  <si>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</si>
  <si>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</si>
  <si>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</si>
  <si>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</si>
  <si>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</si>
  <si>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</si>
  <si>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</si>
  <si>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</si>
  <si>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</si>
  <si>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</si>
  <si>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</si>
  <si>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</si>
  <si>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</si>
  <si>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</si>
  <si>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</si>
  <si>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</si>
  <si>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</si>
  <si>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</si>
  <si>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</si>
  <si>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</si>
  <si>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</si>
  <si>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</si>
  <si>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</si>
  <si>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</si>
  <si>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</si>
  <si>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</si>
  <si>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</si>
  <si>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</si>
  <si>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</si>
  <si>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</si>
  <si>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</si>
  <si>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</si>
  <si>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</si>
  <si>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</si>
  <si>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</si>
  <si>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</si>
  <si>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</si>
  <si>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</si>
  <si>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</si>
  <si>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</si>
  <si>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</si>
  <si>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</si>
  <si>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</si>
  <si>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</si>
  <si>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</si>
  <si>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</si>
  <si>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</si>
  <si>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</si>
  <si>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</si>
  <si>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</si>
  <si>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</si>
  <si>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</si>
  <si>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</si>
  <si>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</si>
  <si>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</si>
  <si>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</si>
  <si>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</si>
  <si>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</si>
  <si>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</si>
  <si>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</si>
  <si>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</si>
  <si>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</si>
  <si>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</si>
  <si>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</si>
  <si>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</si>
  <si>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</si>
  <si>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</si>
  <si>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</si>
  <si>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</si>
  <si>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</si>
  <si>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</si>
  <si>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</si>
  <si>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</si>
  <si>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</si>
  <si>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</si>
  <si>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</si>
  <si>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</si>
  <si>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</si>
  <si>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</si>
  <si>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</si>
  <si>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</si>
  <si>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</si>
  <si>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</si>
  <si>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</si>
  <si>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</si>
  <si>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</si>
  <si>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</si>
  <si>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</si>
  <si>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</si>
  <si>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</si>
  <si>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</si>
  <si>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</si>
  <si>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</si>
  <si>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</si>
  <si>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</si>
  <si>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</si>
  <si>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</si>
  <si>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</si>
  <si>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</si>
  <si>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</si>
  <si>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</si>
  <si>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</si>
  <si>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</si>
  <si>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</si>
  <si>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</si>
  <si>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</si>
  <si>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</si>
  <si>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</si>
  <si>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</si>
  <si>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</si>
  <si>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</si>
  <si>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</si>
  <si>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</si>
  <si>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</si>
  <si>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</si>
  <si>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</si>
  <si>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</si>
  <si>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</si>
  <si>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</si>
  <si>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</si>
  <si>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</si>
  <si>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</si>
  <si>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</si>
  <si>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</si>
  <si>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</si>
  <si>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</si>
  <si>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</si>
  <si>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</si>
  <si>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</si>
  <si>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</si>
  <si>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</si>
  <si>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</si>
  <si>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</si>
  <si>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</si>
  <si>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</si>
  <si>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</si>
  <si>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</si>
  <si>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</si>
  <si>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</si>
  <si>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</si>
  <si>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</si>
  <si>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</si>
  <si>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</si>
  <si>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</si>
  <si>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</si>
  <si>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</si>
  <si>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</si>
  <si>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</si>
  <si>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</si>
  <si>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</si>
  <si>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</si>
  <si>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</si>
  <si>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</si>
  <si>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</si>
  <si>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</si>
  <si>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</si>
  <si>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</si>
  <si>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</si>
  <si>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</si>
  <si>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</si>
  <si>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</si>
  <si>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</si>
  <si>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</si>
  <si>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</si>
  <si>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</si>
  <si>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</si>
  <si>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</si>
  <si>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</si>
  <si>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</si>
  <si>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</si>
  <si>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</si>
  <si>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</si>
  <si>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</si>
  <si>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</si>
  <si>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</si>
  <si>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</si>
  <si>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</si>
  <si>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</si>
  <si>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</si>
  <si>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</si>
  <si>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</si>
  <si>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</si>
  <si>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</si>
  <si>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</si>
  <si>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</si>
  <si>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</si>
  <si>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</si>
  <si>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</si>
  <si>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</si>
  <si>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</si>
  <si>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</si>
  <si>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</si>
  <si>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</si>
  <si>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</si>
  <si>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</si>
  <si>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</si>
  <si>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</si>
  <si>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</si>
  <si>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</si>
  <si>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</si>
  <si>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</si>
  <si>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</si>
  <si>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</si>
  <si>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</si>
  <si>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</si>
  <si>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</si>
  <si>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</si>
  <si>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</si>
  <si>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</si>
  <si>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</si>
  <si>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</si>
  <si>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</si>
  <si>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</si>
  <si>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</si>
  <si>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</si>
  <si>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</si>
  <si>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</si>
  <si>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</si>
  <si>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</si>
  <si>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</si>
  <si>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</si>
  <si>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</si>
  <si>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</si>
  <si>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</si>
  <si>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</si>
  <si>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</si>
  <si>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</si>
  <si>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</si>
  <si>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</si>
  <si>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</si>
  <si>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</si>
  <si>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</si>
  <si>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</si>
  <si>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</si>
  <si>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</si>
  <si>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</si>
  <si>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</si>
  <si>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</si>
  <si>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</si>
  <si>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</si>
  <si>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</si>
  <si>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</si>
  <si>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</si>
  <si>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</si>
  <si>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</si>
  <si>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</si>
  <si>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</si>
  <si>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</si>
  <si>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</si>
  <si>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</si>
  <si>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</si>
  <si>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</si>
  <si>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</si>
  <si>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</si>
  <si>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</si>
  <si>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</si>
  <si>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</si>
  <si>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</si>
  <si>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</si>
  <si>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</si>
  <si>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</si>
  <si>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</si>
  <si>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</si>
  <si>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</si>
  <si>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</si>
  <si>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</si>
  <si>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</si>
  <si>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</si>
  <si>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</si>
  <si>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</si>
  <si>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</si>
  <si>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</si>
  <si>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</si>
  <si>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</si>
  <si>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</si>
  <si>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</si>
  <si>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</si>
  <si>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</si>
  <si>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</si>
  <si>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</si>
  <si>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</si>
  <si>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</si>
  <si>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</si>
  <si>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</si>
  <si>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</si>
  <si>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</si>
  <si>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</si>
  <si>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</si>
  <si>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</si>
  <si>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</si>
  <si>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</si>
  <si>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</si>
  <si>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</si>
  <si>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</si>
  <si>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</si>
  <si>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</si>
  <si>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</si>
  <si>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</si>
  <si>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</si>
  <si>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</si>
  <si>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</si>
  <si>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</si>
  <si>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</si>
  <si>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</si>
  <si>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</si>
  <si>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</si>
  <si>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</si>
  <si>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</si>
  <si>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</si>
  <si>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</si>
  <si>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</si>
  <si>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</si>
  <si>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</si>
  <si>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</si>
  <si>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</si>
  <si>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</si>
  <si>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</si>
  <si>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</si>
  <si>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</si>
  <si>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</si>
  <si>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</si>
  <si>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</si>
  <si>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</si>
  <si>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</si>
  <si>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</si>
  <si>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</si>
  <si>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</si>
  <si>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</si>
  <si>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</si>
  <si>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</si>
  <si>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</si>
  <si>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</si>
  <si>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</si>
  <si>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</si>
  <si>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</si>
  <si>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</si>
  <si>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</si>
  <si>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</si>
  <si>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</si>
  <si>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</si>
  <si>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</si>
  <si>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</si>
  <si>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</si>
  <si>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</si>
  <si>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</si>
  <si>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</si>
  <si>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</si>
  <si>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</si>
  <si>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</si>
  <si>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</si>
  <si>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</si>
  <si>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</si>
  <si>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</si>
  <si>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</si>
  <si>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</si>
  <si>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</si>
  <si>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</si>
  <si>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</si>
  <si>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</si>
  <si>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</si>
  <si>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</si>
  <si>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</si>
  <si>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</si>
  <si>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</si>
  <si>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</si>
  <si>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</si>
  <si>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</si>
  <si>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</si>
  <si>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</si>
  <si>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</si>
  <si>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</si>
  <si>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</si>
  <si>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</si>
  <si>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</si>
  <si>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</si>
  <si>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</si>
  <si>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</si>
  <si>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</si>
  <si>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</si>
  <si>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</si>
  <si>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</si>
  <si>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</si>
  <si>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</si>
  <si>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</si>
  <si>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</si>
  <si>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</si>
  <si>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</si>
  <si>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</si>
  <si>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</si>
  <si>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</si>
  <si>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</si>
  <si>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</si>
  <si>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</si>
  <si>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</si>
  <si>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</si>
  <si>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</si>
  <si>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</si>
  <si>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</si>
  <si>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</si>
  <si>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</si>
  <si>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</si>
  <si>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</si>
  <si>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</si>
  <si>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</si>
  <si>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</si>
  <si>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</si>
  <si>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</si>
  <si>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</si>
  <si>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</si>
  <si>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</si>
  <si>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</si>
  <si>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</si>
  <si>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</si>
  <si>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</si>
  <si>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</si>
  <si>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</si>
  <si>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</si>
  <si>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</si>
  <si>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</si>
  <si>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</si>
  <si>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</si>
  <si>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</si>
  <si>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</si>
  <si>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</si>
  <si>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</si>
  <si>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</si>
  <si>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</si>
  <si>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</si>
  <si>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</si>
  <si>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</si>
  <si>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</si>
  <si>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</si>
  <si>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</si>
  <si>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</si>
  <si>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</si>
  <si>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</si>
  <si>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</si>
  <si>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</si>
  <si>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</si>
  <si>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</si>
  <si>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</si>
  <si>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</si>
  <si>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</si>
  <si>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</si>
  <si>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</si>
  <si>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</si>
  <si>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</si>
  <si>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</si>
  <si>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</si>
  <si>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</si>
  <si>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</si>
  <si>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</si>
  <si>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</si>
  <si>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</si>
  <si>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</si>
  <si>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</si>
  <si>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</si>
  <si>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</si>
  <si>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</si>
  <si>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</si>
  <si>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</si>
  <si>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</si>
  <si>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</si>
  <si>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</si>
  <si>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</si>
  <si>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</si>
  <si>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</si>
  <si>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</si>
  <si>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</si>
  <si>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</si>
  <si>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</si>
  <si>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</si>
  <si>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</si>
  <si>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</si>
  <si>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</si>
  <si>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</si>
  <si>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</si>
  <si>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</si>
  <si>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</si>
  <si>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</si>
  <si>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</si>
  <si>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</si>
  <si>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</si>
  <si>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</si>
  <si>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</si>
  <si>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</si>
  <si>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</si>
  <si>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</si>
  <si>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</si>
  <si>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</si>
  <si>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</si>
  <si>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</si>
  <si>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</si>
  <si>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</si>
  <si>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</si>
  <si>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</si>
  <si>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</si>
  <si>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</si>
  <si>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</si>
  <si>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</si>
  <si>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</si>
  <si>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</si>
  <si>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</si>
  <si>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</si>
  <si>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</si>
  <si>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</si>
  <si>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</si>
  <si>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</si>
  <si>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</si>
  <si>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</si>
  <si>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</si>
  <si>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</si>
  <si>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</si>
  <si>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</si>
  <si>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</si>
  <si>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</si>
  <si>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</si>
  <si>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</si>
  <si>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</si>
  <si>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</si>
  <si>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</si>
  <si>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</si>
  <si>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</si>
  <si>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</si>
  <si>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</si>
  <si>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</si>
  <si>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</si>
  <si>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</si>
  <si>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</si>
  <si>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</si>
  <si>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</si>
  <si>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</si>
  <si>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</si>
  <si>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</si>
  <si>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</si>
  <si>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</si>
  <si>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</si>
  <si>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</si>
  <si>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</si>
  <si>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</si>
  <si>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</si>
  <si>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</si>
  <si>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</si>
  <si>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</si>
  <si>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</si>
  <si>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</si>
  <si>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</si>
  <si>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</si>
  <si>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</si>
  <si>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</si>
  <si>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</si>
  <si>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</si>
  <si>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</si>
  <si>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</si>
  <si>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</si>
  <si>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</si>
  <si>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</si>
  <si>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</si>
  <si>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</si>
  <si>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</si>
  <si>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</si>
  <si>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</si>
  <si>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</si>
  <si>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</si>
  <si>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</si>
  <si>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</si>
  <si>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</si>
  <si>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</si>
  <si>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</si>
  <si>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</si>
  <si>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</si>
  <si>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</si>
  <si>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</si>
  <si>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</si>
  <si>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</si>
  <si>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</si>
  <si>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</si>
  <si>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</si>
  <si>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</si>
  <si>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</si>
  <si>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</si>
  <si>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</si>
  <si>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</si>
  <si>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</si>
  <si>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</si>
  <si>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</si>
  <si>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</si>
  <si>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</si>
  <si>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</si>
  <si>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</si>
  <si>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</si>
  <si>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</si>
  <si>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</si>
  <si>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</si>
  <si>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</si>
  <si>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</si>
  <si>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</si>
  <si>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</si>
  <si>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</si>
  <si>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</si>
  <si>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</si>
  <si>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</si>
  <si>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</si>
  <si>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</si>
  <si>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</si>
  <si>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</si>
  <si>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</si>
  <si>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</si>
  <si>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</si>
  <si>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</si>
  <si>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</si>
  <si>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</si>
  <si>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</si>
  <si>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</si>
  <si>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</si>
  <si>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</si>
  <si>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</si>
  <si>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</si>
  <si>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</si>
  <si>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</si>
  <si>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</si>
  <si>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</si>
  <si>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</si>
  <si>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</si>
  <si>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</si>
  <si>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</si>
  <si>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</si>
  <si>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</si>
  <si>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</si>
  <si>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</si>
  <si>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</si>
  <si>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</si>
  <si>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</si>
  <si>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</si>
  <si>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</si>
  <si>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</si>
  <si>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</si>
  <si>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</si>
  <si>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</si>
  <si>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</si>
  <si>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</si>
  <si>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</si>
  <si>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</si>
  <si>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</si>
  <si>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</si>
  <si>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</si>
  <si>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</si>
  <si>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</si>
  <si>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</si>
  <si>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</si>
  <si>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</si>
  <si>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</si>
  <si>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</si>
  <si>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</si>
  <si>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</si>
  <si>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</si>
  <si>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</si>
  <si>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</si>
  <si>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</si>
  <si>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</si>
  <si>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</si>
  <si>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</si>
  <si>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</si>
  <si>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</si>
  <si>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</si>
  <si>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</si>
  <si>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</si>
  <si>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</si>
  <si>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</si>
  <si>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</si>
  <si>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</si>
  <si>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</si>
  <si>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</si>
  <si>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</si>
  <si>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</si>
  <si>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</si>
  <si>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</si>
  <si>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</si>
  <si>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</si>
  <si>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</si>
  <si>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</si>
  <si>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</si>
  <si>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</si>
  <si>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</si>
  <si>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</si>
  <si>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</si>
  <si>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</si>
  <si>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</si>
  <si>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</si>
  <si>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</si>
  <si>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</si>
  <si>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</si>
  <si>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</si>
  <si>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</si>
  <si>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</si>
  <si>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</si>
  <si>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</si>
  <si>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</si>
  <si>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</si>
  <si>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</si>
  <si>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</si>
  <si>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</si>
  <si>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</si>
  <si>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</si>
  <si>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</si>
  <si>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</si>
  <si>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</si>
  <si>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</si>
  <si>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</si>
  <si>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</si>
  <si>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</si>
  <si>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</si>
  <si>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</si>
  <si>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</si>
  <si>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</si>
  <si>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</si>
  <si>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</si>
  <si>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</si>
  <si>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</si>
  <si>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</si>
  <si>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</si>
  <si>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</si>
  <si>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</si>
  <si>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</si>
  <si>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</si>
  <si>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</si>
  <si>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</si>
  <si>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</si>
  <si>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</si>
  <si>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</si>
  <si>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</si>
  <si>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</si>
  <si>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</si>
  <si>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</si>
  <si>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</si>
  <si>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</si>
  <si>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</si>
  <si>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</si>
  <si>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</si>
  <si>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</si>
  <si>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</si>
  <si>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</si>
  <si>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</si>
  <si>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</si>
  <si>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</si>
  <si>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</si>
  <si>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</si>
  <si>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</si>
  <si>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</si>
  <si>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</si>
  <si>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</si>
  <si>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</si>
  <si>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</si>
  <si>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</si>
  <si>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</si>
  <si>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</si>
  <si>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</si>
  <si>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</si>
  <si>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</si>
  <si>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</si>
  <si>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</si>
  <si>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</si>
  <si>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</si>
  <si>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</si>
  <si>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</si>
  <si>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</si>
  <si>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</si>
  <si>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</si>
  <si>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</si>
  <si>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</si>
  <si>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</si>
  <si>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</si>
  <si>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</si>
  <si>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</si>
  <si>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</si>
  <si>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</si>
  <si>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</si>
  <si>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</si>
  <si>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</si>
  <si>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</si>
  <si>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</si>
  <si>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</si>
  <si>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</si>
  <si>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</si>
  <si>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</si>
  <si>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</si>
  <si>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</si>
  <si>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</si>
  <si>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</si>
  <si>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</si>
  <si>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</si>
  <si>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</si>
  <si>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</si>
  <si>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</si>
  <si>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</si>
  <si>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</si>
  <si>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</si>
  <si>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</si>
  <si>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</si>
  <si>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</si>
  <si>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</si>
  <si>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</si>
  <si>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</si>
  <si>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</si>
  <si>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</si>
  <si>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</si>
  <si>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</si>
  <si>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</si>
  <si>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</si>
  <si>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</si>
  <si>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</si>
  <si>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</si>
  <si>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</si>
  <si>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</si>
  <si>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</si>
  <si>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</si>
  <si>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</si>
  <si>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</si>
  <si>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</si>
  <si>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</si>
  <si>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</si>
  <si>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</si>
  <si>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</si>
  <si>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</si>
  <si>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</si>
  <si>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</si>
  <si>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</si>
  <si>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</si>
  <si>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</si>
  <si>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</si>
  <si>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</si>
  <si>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</si>
  <si>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</si>
  <si>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</si>
  <si>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</si>
  <si>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</si>
  <si>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</si>
  <si>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</si>
  <si>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</si>
  <si>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</si>
  <si>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</si>
  <si>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</si>
  <si>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</si>
  <si>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</si>
  <si>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</si>
  <si>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</si>
  <si>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</si>
  <si>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</si>
  <si>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</si>
  <si>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</si>
  <si>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</si>
  <si>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</si>
  <si>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</si>
  <si>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</si>
  <si>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</si>
  <si>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</si>
  <si>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</si>
  <si>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</si>
  <si>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</si>
  <si>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</si>
  <si>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</si>
  <si>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</si>
  <si>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</si>
  <si>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</si>
  <si>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</si>
  <si>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</si>
  <si>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</si>
  <si>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</si>
  <si>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</si>
  <si>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</si>
  <si>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</si>
  <si>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</si>
  <si>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</si>
  <si>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</si>
  <si>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</si>
  <si>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</si>
  <si>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</si>
  <si>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</si>
  <si>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</si>
  <si>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</si>
  <si>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</si>
  <si>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</si>
  <si>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</si>
  <si>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</si>
  <si>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</si>
  <si>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</si>
  <si>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</si>
  <si>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</si>
  <si>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</si>
  <si>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</si>
  <si>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</si>
  <si>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</si>
  <si>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</si>
  <si>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</si>
  <si>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</si>
  <si>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</si>
  <si>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</si>
  <si>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</si>
  <si>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</si>
  <si>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</si>
  <si>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</si>
  <si>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</si>
  <si>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</si>
  <si>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</si>
  <si>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</si>
  <si>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</si>
  <si>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</si>
  <si>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</si>
  <si>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</si>
  <si>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</si>
  <si>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</si>
  <si>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</si>
  <si>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</si>
  <si>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</si>
  <si>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</si>
  <si>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</si>
  <si>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</si>
  <si>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</si>
  <si>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</si>
  <si>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</si>
  <si>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</si>
  <si>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</si>
  <si>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</si>
  <si>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</si>
  <si>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</si>
  <si>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</si>
  <si>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</si>
  <si>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</si>
  <si>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</si>
  <si>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</si>
  <si>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</si>
  <si>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</si>
  <si>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</si>
  <si>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</si>
  <si>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</si>
  <si>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</si>
  <si>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</si>
  <si>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</si>
  <si>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</si>
  <si>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</si>
  <si>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</si>
  <si>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</si>
  <si>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</si>
  <si>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</si>
  <si>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</si>
  <si>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</si>
  <si>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</si>
  <si>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</si>
  <si>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</si>
  <si>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</si>
  <si>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</si>
  <si>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</si>
  <si>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</si>
  <si>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</si>
  <si>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</si>
  <si>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</si>
  <si>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</si>
  <si>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</si>
  <si>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</si>
  <si>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</si>
  <si>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</si>
  <si>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</si>
  <si>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</si>
  <si>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</si>
  <si>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</si>
  <si>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</si>
  <si>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</si>
  <si>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</si>
  <si>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</si>
  <si>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</si>
  <si>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</si>
  <si>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</si>
  <si>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</si>
  <si>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</si>
  <si>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</si>
  <si>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</si>
  <si>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</si>
  <si>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</si>
  <si>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</si>
  <si>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</si>
  <si>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</si>
  <si>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</si>
  <si>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</si>
  <si>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</si>
  <si>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</si>
  <si>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</si>
  <si>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</si>
  <si>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</si>
  <si>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</si>
  <si>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</si>
  <si>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</si>
  <si>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</si>
  <si>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</si>
  <si>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</si>
  <si>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</si>
  <si>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</si>
  <si>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</si>
  <si>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</si>
  <si>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</si>
  <si>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</si>
  <si>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</si>
  <si>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</si>
  <si>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</si>
  <si>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</si>
  <si>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</si>
  <si>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</si>
  <si>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</si>
  <si>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</si>
  <si>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</si>
  <si>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</si>
  <si>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</si>
  <si>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</si>
  <si>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</si>
  <si>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</si>
  <si>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</si>
  <si>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</si>
  <si>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</si>
  <si>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</si>
  <si>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</si>
  <si>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</si>
  <si>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</si>
  <si>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</si>
  <si>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</si>
  <si>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</si>
  <si>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</si>
  <si>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</si>
  <si>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</si>
  <si>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</si>
  <si>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</si>
  <si>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</si>
  <si>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</si>
  <si>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</si>
  <si>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</si>
  <si>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</si>
  <si>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</si>
  <si>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</si>
  <si>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</si>
  <si>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</si>
  <si>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</si>
  <si>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</si>
  <si>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</si>
  <si>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</si>
  <si>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</si>
  <si>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</si>
  <si>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</si>
  <si>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</si>
  <si>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</si>
  <si>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</si>
  <si>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</si>
  <si>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</si>
  <si>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</si>
  <si>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</si>
  <si>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</si>
  <si>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</si>
  <si>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</si>
  <si>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</si>
  <si>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</si>
  <si>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</si>
  <si>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</si>
  <si>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</si>
  <si>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</si>
  <si>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</si>
  <si>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</si>
  <si>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</si>
  <si>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</si>
  <si>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</si>
  <si>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</si>
  <si>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</si>
  <si>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</si>
  <si>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</si>
  <si>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</si>
  <si>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</si>
  <si>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</si>
  <si>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</si>
  <si>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</si>
  <si>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</si>
  <si>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</si>
  <si>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</si>
  <si>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</si>
  <si>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</si>
  <si>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</si>
  <si>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</si>
  <si>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</si>
  <si>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</si>
  <si>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</si>
  <si>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</si>
  <si>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</si>
  <si>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</si>
  <si>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</si>
  <si>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</si>
  <si>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</si>
  <si>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</si>
  <si>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</si>
  <si>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</si>
  <si>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</si>
  <si>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</si>
  <si>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</si>
  <si>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</si>
  <si>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</si>
  <si>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</si>
  <si>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</si>
  <si>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</si>
  <si>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</si>
  <si>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</si>
  <si>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</si>
  <si>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</si>
  <si>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</si>
  <si>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</si>
  <si>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</si>
  <si>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</si>
  <si>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</si>
  <si>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</si>
  <si>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</si>
  <si>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</si>
  <si>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</si>
  <si>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</si>
  <si>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</si>
  <si>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</si>
  <si>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</si>
  <si>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</si>
  <si>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</si>
  <si>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</si>
  <si>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</si>
  <si>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</si>
  <si>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</si>
  <si>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</si>
  <si>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</si>
  <si>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</si>
  <si>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</si>
  <si>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</si>
  <si>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</si>
  <si>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</si>
  <si>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</si>
  <si>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</si>
  <si>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</si>
  <si>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</si>
  <si>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</si>
  <si>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</si>
  <si>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</si>
  <si>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</si>
  <si>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</si>
  <si>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</si>
  <si>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</si>
  <si>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</si>
  <si>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</si>
  <si>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</si>
  <si>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</si>
  <si>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</si>
  <si>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</si>
  <si>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</si>
  <si>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</si>
  <si>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</si>
  <si>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</si>
  <si>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</si>
  <si>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</si>
  <si>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</si>
  <si>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</si>
  <si>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</si>
  <si>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</si>
  <si>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</si>
  <si>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</si>
  <si>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</si>
  <si>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</si>
  <si>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</si>
  <si>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</si>
  <si>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</si>
  <si>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</si>
  <si>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</si>
  <si>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</si>
  <si>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</si>
  <si>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</si>
  <si>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</si>
  <si>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</si>
  <si>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</si>
  <si>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</si>
  <si>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</si>
  <si>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</si>
  <si>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</si>
  <si>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</si>
  <si>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</si>
  <si>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</si>
  <si>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</si>
  <si>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</si>
  <si>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</si>
  <si>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</si>
  <si>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</si>
  <si>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</si>
  <si>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</si>
  <si>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</si>
  <si>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</si>
  <si>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</si>
  <si>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</si>
  <si>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</si>
  <si>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</si>
  <si>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</si>
  <si>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</si>
  <si>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</si>
  <si>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</si>
  <si>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</si>
  <si>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</si>
  <si>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</si>
  <si>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</si>
  <si>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</si>
  <si>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</si>
  <si>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</si>
  <si>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</si>
  <si>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</si>
  <si>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</si>
  <si>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</si>
  <si>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</si>
  <si>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</si>
  <si>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</si>
  <si>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</si>
  <si>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</si>
  <si>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</si>
  <si>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</si>
  <si>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</si>
  <si>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</si>
  <si>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</si>
  <si>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</si>
  <si>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</si>
  <si>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</si>
  <si>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</si>
  <si>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</si>
  <si>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</si>
  <si>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</si>
  <si>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</si>
  <si>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</si>
  <si>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</si>
  <si>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</si>
  <si>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</si>
  <si>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</si>
  <si>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</si>
  <si>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</si>
  <si>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</si>
  <si>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</si>
  <si>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</si>
  <si>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</si>
  <si>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</si>
  <si>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</si>
  <si>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</si>
  <si>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</si>
  <si>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</si>
  <si>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</si>
  <si>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</si>
  <si>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</si>
  <si>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</si>
  <si>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</si>
  <si>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</si>
  <si>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</si>
  <si>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</si>
  <si>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</si>
  <si>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</si>
  <si>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</si>
  <si>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</si>
  <si>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</si>
  <si>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</si>
  <si>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</si>
  <si>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</si>
  <si>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</si>
  <si>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</si>
  <si>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</si>
  <si>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</si>
  <si>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</si>
  <si>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</si>
  <si>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</si>
  <si>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</si>
  <si>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</si>
  <si>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</si>
  <si>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</si>
  <si>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</si>
  <si>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</si>
  <si>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</si>
  <si>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</si>
  <si>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</si>
  <si>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</si>
  <si>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</si>
  <si>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</si>
  <si>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</si>
  <si>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</si>
  <si>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</si>
  <si>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</si>
  <si>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</si>
  <si>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</si>
  <si>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</si>
  <si>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</si>
  <si>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</si>
  <si>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</si>
  <si>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</si>
  <si>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</si>
  <si>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</si>
  <si>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</si>
  <si>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</si>
  <si>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</si>
  <si>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</si>
  <si>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</si>
  <si>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</si>
  <si>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</si>
  <si>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</si>
  <si>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</si>
  <si>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</si>
  <si>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</si>
  <si>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</si>
  <si>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</si>
  <si>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</si>
  <si>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</si>
  <si>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</si>
  <si>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</si>
  <si>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</si>
  <si>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</si>
  <si>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</si>
  <si>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</si>
  <si>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</si>
  <si>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</si>
  <si>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</si>
  <si>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</si>
  <si>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</si>
  <si>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</si>
  <si>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</si>
  <si>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</si>
  <si>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</si>
  <si>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</si>
  <si>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</si>
  <si>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</si>
  <si>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</si>
  <si>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</si>
  <si>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</si>
  <si>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</si>
  <si>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</si>
  <si>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</si>
  <si>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</si>
  <si>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</si>
  <si>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</si>
  <si>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</si>
  <si>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</si>
  <si>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</si>
  <si>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</si>
  <si>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</si>
  <si>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</si>
  <si>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</si>
  <si>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</si>
  <si>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</si>
  <si>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</si>
  <si>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</si>
  <si>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</si>
  <si>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</si>
  <si>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</si>
  <si>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</si>
  <si>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</si>
  <si>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</si>
  <si>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</si>
  <si>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</si>
  <si>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</si>
  <si>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</si>
  <si>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</si>
  <si>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</si>
  <si>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</si>
  <si>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</si>
  <si>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</si>
  <si>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</si>
  <si>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</si>
  <si>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</si>
  <si>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</si>
  <si>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</si>
  <si>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</si>
  <si>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</si>
  <si>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</si>
  <si>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</si>
  <si>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</si>
  <si>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</si>
  <si>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</si>
  <si>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</si>
  <si>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</si>
  <si>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</si>
  <si>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</si>
  <si>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</si>
  <si>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</si>
  <si>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</si>
  <si>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</si>
  <si>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</si>
  <si>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</si>
  <si>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</si>
  <si>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</si>
  <si>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</si>
  <si>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</si>
  <si>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</si>
  <si>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</si>
  <si>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</si>
  <si>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</si>
  <si>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</si>
  <si>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</si>
  <si>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</si>
  <si>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</si>
  <si>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</si>
  <si>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</si>
  <si>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</si>
  <si>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</si>
  <si>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</si>
  <si>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</si>
  <si>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</si>
  <si>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</si>
  <si>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</si>
  <si>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</si>
  <si>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</si>
  <si>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</si>
  <si>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</si>
  <si>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</si>
  <si>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</si>
  <si>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</si>
  <si>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</si>
  <si>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</si>
  <si>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</si>
  <si>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</si>
  <si>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</si>
  <si>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</si>
  <si>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</si>
  <si>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</si>
  <si>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</si>
  <si>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</si>
  <si>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</si>
  <si>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</si>
  <si>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</si>
  <si>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</si>
  <si>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</si>
  <si>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</si>
  <si>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</si>
  <si>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</si>
  <si>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</si>
  <si>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</si>
  <si>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</si>
  <si>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</si>
  <si>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</si>
  <si>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</si>
  <si>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</si>
  <si>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</si>
  <si>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</si>
  <si>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</si>
  <si>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</si>
  <si>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</si>
  <si>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</si>
  <si>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</si>
  <si>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</si>
  <si>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</si>
  <si>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</si>
  <si>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</si>
  <si>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</si>
  <si>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</si>
  <si>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</si>
  <si>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</si>
  <si>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</si>
  <si>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</si>
  <si>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</si>
  <si>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</si>
  <si>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</si>
  <si>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</si>
  <si>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</si>
  <si>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</si>
  <si>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</si>
  <si>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</si>
  <si>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</si>
  <si>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</si>
  <si>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</si>
  <si>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</si>
  <si>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</si>
  <si>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</si>
  <si>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</si>
  <si>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</si>
  <si>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</si>
  <si>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</si>
  <si>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</si>
  <si>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</si>
  <si>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</si>
  <si>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</si>
  <si>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</si>
  <si>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</si>
  <si>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</si>
  <si>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</si>
  <si>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</si>
  <si>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</si>
  <si>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</si>
  <si>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</si>
  <si>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</si>
  <si>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</si>
  <si>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</si>
  <si>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</si>
  <si>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</si>
  <si>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</si>
  <si>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</si>
  <si>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</si>
  <si>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</si>
  <si>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</si>
  <si>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</si>
  <si>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</si>
  <si>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</si>
  <si>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</si>
  <si>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</si>
  <si>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</si>
  <si>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</si>
  <si>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</si>
  <si>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</si>
  <si>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</si>
  <si>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</si>
  <si>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</si>
  <si>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</si>
  <si>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</si>
  <si>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</si>
  <si>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</si>
  <si>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</si>
  <si>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</si>
  <si>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</si>
  <si>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</si>
  <si>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</si>
  <si>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</si>
  <si>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</si>
  <si>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</si>
  <si>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</si>
  <si>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</si>
  <si>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</si>
  <si>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</si>
  <si>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</si>
  <si>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</si>
  <si>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</si>
  <si>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</si>
  <si>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</si>
  <si>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</si>
  <si>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</si>
  <si>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</si>
  <si>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</si>
  <si>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</si>
  <si>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</si>
  <si>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</si>
  <si>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</si>
  <si>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</si>
  <si>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</si>
  <si>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</si>
  <si>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</si>
  <si>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</si>
  <si>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</si>
  <si>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</si>
  <si>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</si>
  <si>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</si>
  <si>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</si>
  <si>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</si>
  <si>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</si>
  <si>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</si>
  <si>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</si>
  <si>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</si>
  <si>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</si>
  <si>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</si>
  <si>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</si>
  <si>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</si>
  <si>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</si>
  <si>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</si>
  <si>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</si>
  <si>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</si>
  <si>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</si>
  <si>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</si>
  <si>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</si>
  <si>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</si>
  <si>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</si>
  <si>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</si>
  <si>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</si>
  <si>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</si>
  <si>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</si>
  <si>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</si>
  <si>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</si>
  <si>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</si>
  <si>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</si>
  <si>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</si>
  <si>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</si>
  <si>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</si>
  <si>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</si>
  <si>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</si>
  <si>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</si>
  <si>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</si>
  <si>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</si>
  <si>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</si>
  <si>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</si>
  <si>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</si>
  <si>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</si>
  <si>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</si>
  <si>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</si>
  <si>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</si>
  <si>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</si>
  <si>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</si>
  <si>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</si>
  <si>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</si>
  <si>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</si>
  <si>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</si>
  <si>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</si>
  <si>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</si>
  <si>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</si>
  <si>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</si>
  <si>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</si>
  <si>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</si>
  <si>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</si>
  <si>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</si>
  <si>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</si>
  <si>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</si>
  <si>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</si>
  <si>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</si>
  <si>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</si>
  <si>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</si>
  <si>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</si>
  <si>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</si>
  <si>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</si>
  <si>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</si>
  <si>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</si>
  <si>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</si>
  <si>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</si>
  <si>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</si>
  <si>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</si>
  <si>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</si>
  <si>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</si>
  <si>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</si>
  <si>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</si>
  <si>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</si>
  <si>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</si>
  <si>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</si>
  <si>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</si>
  <si>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</si>
  <si>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</si>
  <si>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</si>
  <si>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</si>
  <si>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</si>
  <si>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</si>
  <si>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</si>
  <si>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</si>
  <si>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</si>
  <si>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</si>
  <si>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</si>
  <si>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</si>
  <si>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</si>
  <si>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</si>
  <si>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</si>
  <si>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</si>
  <si>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</si>
  <si>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</si>
  <si>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</si>
  <si>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</si>
  <si>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</si>
  <si>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</si>
  <si>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</si>
  <si>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</si>
  <si>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</si>
  <si>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</si>
  <si>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</si>
  <si>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</si>
  <si>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</si>
  <si>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</si>
  <si>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</si>
  <si>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</si>
  <si>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</si>
  <si>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</si>
  <si>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</si>
  <si>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</si>
  <si>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</si>
  <si>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</si>
  <si>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</si>
  <si>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</si>
  <si>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</si>
  <si>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</si>
  <si>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</si>
  <si>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</si>
  <si>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</si>
  <si>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</si>
  <si>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</si>
  <si>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</si>
  <si>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</si>
  <si>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</si>
  <si>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</si>
  <si>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</si>
  <si>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</si>
  <si>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</si>
  <si>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</si>
  <si>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</si>
  <si>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</si>
  <si>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</si>
  <si>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</si>
  <si>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</si>
  <si>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</si>
  <si>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</si>
  <si>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</si>
  <si>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</si>
  <si>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</si>
  <si>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</si>
  <si>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</si>
  <si>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</si>
  <si>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</si>
  <si>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</si>
  <si>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</si>
  <si>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</si>
  <si>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</si>
  <si>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</si>
  <si>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</si>
  <si>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</si>
  <si>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</si>
  <si>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</si>
  <si>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</si>
  <si>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</si>
  <si>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</si>
  <si>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</si>
  <si>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</si>
  <si>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</si>
  <si>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</si>
  <si>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</si>
  <si>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</si>
  <si>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</si>
  <si>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</si>
  <si>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</si>
  <si>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</si>
  <si>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</si>
  <si>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</si>
  <si>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</si>
  <si>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</si>
  <si>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</si>
  <si>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</si>
  <si>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</si>
  <si>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</si>
  <si>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</si>
  <si>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</si>
  <si>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</si>
  <si>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</si>
  <si>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</si>
  <si>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</si>
  <si>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</si>
  <si>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</si>
  <si>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</si>
  <si>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</si>
  <si>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</si>
  <si>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</si>
  <si>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</si>
  <si>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</si>
  <si>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</si>
  <si>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</si>
  <si>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</si>
  <si>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</si>
  <si>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</si>
  <si>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</si>
  <si>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</si>
  <si>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</si>
  <si>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</si>
  <si>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</si>
  <si>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</si>
  <si>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</si>
  <si>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</si>
  <si>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</si>
  <si>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</si>
  <si>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</si>
  <si>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</si>
  <si>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</si>
  <si>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</si>
  <si>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</si>
  <si>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</si>
  <si>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</si>
  <si>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</si>
  <si>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</si>
  <si>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</si>
  <si>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</si>
  <si>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</si>
  <si>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</si>
  <si>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</si>
  <si>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</si>
  <si>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</si>
  <si>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</si>
  <si>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</si>
  <si>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</si>
  <si>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</si>
  <si>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</si>
  <si>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</si>
  <si>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</si>
  <si>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</si>
  <si>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</si>
  <si>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</si>
  <si>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</si>
  <si>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</si>
  <si>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</si>
  <si>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</si>
  <si>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</si>
  <si>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</si>
  <si>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</si>
  <si>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</si>
  <si>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</si>
  <si>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</si>
  <si>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</si>
  <si>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</si>
  <si>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</si>
  <si>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</si>
  <si>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</si>
  <si>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</si>
  <si>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</si>
  <si>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</si>
  <si>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</si>
  <si>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</si>
  <si>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</si>
  <si>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</si>
  <si>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</si>
  <si>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</si>
  <si>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</si>
  <si>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</si>
  <si>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</si>
  <si>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</si>
  <si>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</si>
  <si>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</si>
  <si>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</si>
  <si>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</si>
  <si>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</si>
  <si>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</si>
  <si>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</si>
  <si>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</si>
  <si>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</si>
  <si>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</si>
  <si>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</si>
  <si>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</si>
  <si>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</si>
  <si>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</si>
  <si>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</si>
  <si>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</si>
  <si>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</si>
  <si>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</si>
  <si>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</si>
  <si>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</si>
  <si>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</si>
  <si>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</si>
  <si>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</si>
  <si>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</si>
  <si>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</si>
  <si>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</si>
  <si>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</si>
  <si>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</si>
  <si>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</si>
  <si>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</si>
  <si>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</si>
  <si>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</si>
  <si>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</si>
  <si>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</si>
  <si>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</si>
  <si>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</si>
  <si>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</si>
  <si>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</si>
  <si>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</si>
  <si>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</si>
  <si>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</si>
  <si>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</si>
  <si>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</si>
  <si>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</si>
  <si>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</si>
  <si>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</si>
  <si>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</si>
  <si>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</si>
  <si>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</si>
  <si>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</si>
  <si>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</si>
  <si>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</si>
  <si>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</si>
  <si>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</si>
  <si>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</si>
  <si>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</si>
  <si>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</si>
  <si>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</si>
  <si>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</si>
  <si>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</si>
  <si>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</si>
  <si>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</si>
  <si>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</si>
  <si>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</si>
  <si>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</si>
  <si>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</si>
  <si>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</si>
  <si>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</si>
  <si>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</si>
  <si>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</si>
  <si>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</si>
  <si>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</si>
  <si>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</si>
  <si>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</si>
  <si>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</si>
  <si>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</si>
  <si>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</si>
  <si>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</si>
  <si>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</si>
  <si>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</si>
  <si>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</si>
  <si>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</si>
  <si>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</si>
  <si>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</si>
  <si>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</si>
  <si>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</si>
  <si>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</si>
  <si>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</si>
  <si>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</si>
  <si>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</si>
  <si>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</si>
  <si>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</si>
  <si>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</si>
  <si>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</si>
  <si>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</si>
  <si>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</si>
  <si>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</si>
  <si>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</si>
  <si>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</si>
  <si>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</si>
  <si>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</si>
  <si>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</si>
  <si>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</si>
  <si>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</si>
  <si>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</si>
  <si>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</si>
  <si>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</si>
  <si>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</si>
  <si>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</si>
  <si>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</si>
  <si>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</si>
  <si>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</si>
  <si>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</si>
  <si>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</si>
  <si>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</si>
  <si>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</si>
  <si>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</si>
  <si>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</si>
  <si>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</si>
  <si>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</si>
  <si>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</si>
  <si>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</si>
  <si>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</si>
  <si>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</si>
  <si>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</si>
  <si>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</si>
  <si>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</si>
  <si>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</si>
  <si>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</si>
  <si>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</si>
  <si>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</si>
  <si>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</si>
  <si>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</si>
  <si>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</si>
  <si>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</si>
  <si>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</si>
  <si>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</si>
  <si>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</si>
  <si>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</si>
  <si>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</si>
  <si>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</si>
  <si>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</si>
  <si>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</si>
  <si>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</si>
  <si>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</si>
  <si>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</si>
  <si>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</si>
  <si>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</si>
  <si>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</si>
  <si>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</si>
  <si>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</si>
  <si>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</si>
  <si>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</si>
  <si>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</si>
  <si>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</si>
  <si>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</si>
  <si>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</si>
  <si>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</si>
  <si>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</si>
  <si>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</si>
  <si>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</si>
  <si>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</si>
  <si>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</si>
  <si>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</si>
  <si>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</si>
  <si>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</si>
  <si>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</si>
  <si>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</si>
  <si>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</si>
  <si>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</si>
  <si>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</si>
  <si>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</si>
  <si>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</si>
  <si>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</si>
  <si>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</si>
  <si>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</si>
  <si>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</si>
  <si>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</si>
  <si>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</si>
  <si>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</si>
  <si>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</si>
  <si>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</si>
  <si>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</si>
  <si>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</si>
  <si>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</si>
  <si>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</si>
  <si>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</si>
  <si>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</si>
  <si>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</si>
  <si>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</si>
  <si>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</si>
  <si>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</si>
  <si>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</si>
  <si>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</si>
  <si>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</si>
  <si>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</si>
  <si>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</si>
  <si>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</si>
  <si>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</si>
  <si>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</si>
  <si>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</si>
  <si>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</si>
  <si>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</si>
  <si>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</si>
  <si>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</si>
  <si>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</si>
  <si>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</si>
  <si>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</si>
  <si>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</si>
  <si>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</si>
  <si>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</si>
  <si>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</si>
  <si>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</si>
  <si>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</si>
  <si>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</si>
  <si>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</si>
  <si>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</si>
  <si>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</si>
  <si>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</si>
  <si>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</si>
  <si>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</si>
  <si>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</si>
  <si>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</si>
  <si>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</si>
  <si>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</si>
  <si>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</si>
  <si>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</si>
  <si>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</si>
  <si>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</si>
  <si>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</si>
  <si>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</si>
  <si>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</si>
  <si>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</si>
  <si>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</si>
  <si>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</si>
  <si>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</si>
  <si>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</si>
  <si>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</si>
  <si>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</si>
  <si>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</si>
  <si>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</si>
  <si>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</si>
  <si>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</si>
  <si>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</si>
  <si>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</si>
  <si>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</si>
  <si>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</si>
  <si>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</si>
  <si>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</si>
  <si>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</si>
  <si>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</si>
  <si>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</si>
  <si>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</si>
  <si>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</si>
  <si>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</si>
  <si>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</si>
  <si>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</si>
  <si>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</si>
  <si>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</si>
  <si>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</si>
  <si>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</si>
  <si>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</si>
  <si>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</si>
  <si>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</si>
  <si>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</si>
  <si>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</si>
  <si>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</si>
  <si>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</si>
  <si>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</si>
  <si>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</si>
  <si>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</si>
  <si>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</si>
  <si>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</si>
  <si>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</si>
  <si>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</si>
  <si>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</si>
  <si>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</si>
  <si>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</si>
  <si>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</si>
  <si>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</si>
  <si>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</si>
  <si>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</si>
  <si>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</si>
  <si>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</si>
  <si>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</si>
  <si>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</si>
  <si>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</si>
  <si>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</si>
  <si>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</si>
  <si>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</si>
  <si>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</si>
  <si>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</si>
  <si>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</si>
  <si>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</si>
  <si>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</si>
  <si>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</si>
  <si>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</si>
  <si>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</si>
  <si>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</si>
  <si>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</si>
  <si>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</si>
  <si>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</si>
  <si>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</si>
  <si>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</si>
  <si>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</si>
  <si>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</si>
  <si>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</si>
  <si>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</si>
  <si>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</si>
  <si>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</si>
  <si>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</si>
  <si>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</si>
  <si>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</si>
  <si>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</si>
  <si>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</si>
  <si>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</si>
  <si>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</si>
  <si>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</si>
  <si>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</si>
  <si>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</si>
  <si>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</si>
  <si>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</si>
  <si>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</si>
  <si>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</si>
  <si>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</si>
  <si>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</si>
  <si>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</si>
  <si>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</si>
  <si>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</si>
  <si>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</si>
  <si>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</si>
  <si>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</si>
  <si>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</si>
  <si>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</si>
  <si>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</si>
  <si>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</si>
  <si>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</si>
  <si>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</si>
  <si>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</si>
  <si>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</si>
  <si>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</si>
  <si>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</si>
  <si>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</si>
  <si>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</si>
  <si>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</si>
  <si>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</si>
  <si>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</si>
  <si>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</si>
  <si>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</si>
  <si>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</si>
  <si>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</si>
  <si>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</si>
  <si>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</si>
  <si>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</si>
  <si>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</si>
  <si>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</si>
  <si>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</si>
  <si>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</si>
  <si>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</si>
  <si>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</si>
  <si>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</si>
  <si>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</si>
  <si>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</si>
  <si>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</si>
  <si>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</si>
  <si>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</si>
  <si>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</si>
  <si>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</si>
  <si>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</si>
  <si>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</si>
  <si>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</si>
  <si>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</si>
  <si>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</si>
  <si>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</si>
  <si>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</si>
  <si>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</si>
  <si>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</si>
  <si>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</si>
  <si>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</si>
  <si>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</si>
  <si>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</si>
  <si>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</si>
  <si>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</si>
  <si>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</si>
  <si>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</si>
  <si>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</si>
  <si>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</si>
  <si>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</si>
  <si>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</si>
  <si>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</si>
  <si>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</si>
  <si>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</si>
  <si>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</si>
  <si>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</si>
  <si>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</si>
  <si>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</si>
  <si>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</si>
  <si>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</si>
  <si>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</si>
  <si>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</si>
  <si>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</si>
  <si>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</si>
  <si>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</si>
  <si>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</si>
  <si>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</si>
  <si>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</si>
  <si>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</si>
  <si>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</si>
  <si>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</si>
  <si>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</si>
  <si>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</si>
  <si>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</si>
  <si>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</si>
  <si>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</si>
  <si>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</si>
  <si>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</si>
  <si>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</si>
  <si>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</si>
  <si>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</si>
  <si>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</si>
  <si>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</si>
  <si>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</si>
  <si>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</si>
  <si>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</si>
  <si>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</si>
  <si>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</si>
  <si>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</si>
  <si>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</si>
  <si>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</si>
  <si>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</si>
  <si>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</si>
  <si>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</si>
  <si>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</si>
  <si>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</si>
  <si>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</si>
  <si>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</si>
  <si>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</si>
  <si>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</si>
  <si>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</si>
  <si>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</si>
  <si>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</si>
  <si>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</si>
  <si>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</si>
  <si>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</si>
  <si>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</si>
  <si>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</si>
  <si>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</si>
  <si>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</si>
  <si>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</si>
  <si>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</si>
  <si>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</si>
  <si>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</si>
  <si>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</si>
  <si>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</si>
  <si>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</si>
  <si>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</si>
  <si>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</si>
  <si>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</si>
  <si>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</si>
  <si>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</si>
  <si>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</si>
  <si>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</si>
  <si>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</si>
  <si>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</si>
  <si>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</si>
  <si>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</si>
  <si>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</si>
  <si>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</si>
  <si>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</si>
  <si>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</si>
  <si>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</si>
  <si>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</si>
  <si>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</si>
  <si>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</si>
  <si>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</si>
  <si>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</si>
  <si>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</si>
  <si>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</si>
  <si>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</si>
  <si>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</si>
  <si>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</si>
  <si>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</si>
  <si>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</si>
  <si>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</si>
  <si>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</si>
  <si>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</si>
  <si>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</si>
  <si>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</si>
  <si>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</si>
  <si>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</si>
  <si>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</si>
  <si>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</si>
  <si>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</si>
  <si>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</si>
  <si>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</si>
  <si>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</si>
  <si>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</si>
  <si>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</si>
  <si>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</si>
  <si>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</si>
  <si>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</si>
  <si>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</si>
  <si>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</si>
  <si>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</si>
  <si>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</si>
  <si>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</si>
  <si>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</si>
  <si>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</si>
  <si>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</si>
  <si>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</si>
  <si>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</si>
  <si>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</si>
  <si>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</si>
  <si>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</si>
  <si>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</si>
  <si>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</si>
  <si>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</si>
  <si>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</si>
  <si>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</si>
  <si>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</si>
  <si>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</si>
  <si>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</si>
  <si>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</si>
  <si>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</si>
  <si>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</si>
  <si>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</si>
  <si>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</si>
  <si>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</si>
  <si>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</si>
  <si>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</si>
  <si>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</si>
  <si>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</si>
  <si>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</si>
  <si>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</si>
  <si>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</si>
  <si>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</si>
  <si>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</si>
  <si>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</si>
  <si>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</si>
  <si>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</si>
  <si>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</si>
  <si>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</si>
  <si>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</si>
  <si>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</si>
  <si>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</si>
  <si>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</si>
  <si>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</si>
  <si>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</si>
  <si>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</si>
  <si>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</si>
  <si>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</si>
  <si>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</si>
  <si>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</si>
  <si>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</si>
  <si>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</si>
  <si>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</si>
  <si>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</si>
  <si>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</si>
  <si>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</si>
  <si>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</si>
  <si>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</si>
  <si>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</si>
  <si>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</si>
  <si>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</si>
  <si>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</si>
  <si>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</si>
  <si>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</si>
  <si>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</si>
  <si>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</si>
  <si>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</si>
  <si>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</si>
  <si>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</si>
  <si>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</si>
  <si>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</si>
  <si>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</si>
  <si>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</si>
  <si>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</si>
  <si>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</si>
  <si>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</si>
  <si>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</si>
  <si>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</si>
  <si>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</si>
  <si>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</si>
  <si>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</si>
  <si>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</si>
  <si>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</si>
  <si>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</si>
  <si>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</si>
  <si>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</si>
  <si>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</si>
  <si>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</si>
  <si>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</si>
  <si>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</si>
  <si>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</si>
  <si>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</si>
  <si>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</si>
  <si>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</si>
  <si>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</si>
  <si>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</si>
  <si>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</si>
  <si>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</si>
  <si>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</si>
  <si>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</si>
  <si>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</si>
  <si>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</si>
  <si>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</si>
  <si>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</si>
  <si>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</si>
  <si>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</si>
  <si>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</si>
  <si>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</si>
  <si>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</si>
  <si>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</si>
  <si>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</si>
  <si>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</si>
  <si>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</si>
  <si>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</si>
  <si>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</si>
  <si>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</si>
  <si>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</si>
  <si>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</si>
  <si>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</si>
  <si>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</si>
  <si>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</si>
  <si>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</si>
  <si>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</si>
  <si>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</si>
  <si>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</si>
  <si>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</si>
  <si>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</si>
  <si>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</si>
  <si>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</si>
  <si>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</si>
  <si>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</si>
  <si>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</si>
  <si>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</si>
  <si>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</si>
  <si>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</si>
  <si>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</si>
  <si>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</si>
  <si>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</si>
  <si>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</si>
  <si>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</si>
  <si>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</si>
  <si>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</si>
  <si>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</si>
  <si>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</si>
  <si>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</si>
  <si>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</si>
  <si>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</si>
  <si>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</si>
  <si>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</si>
  <si>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</si>
  <si>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</si>
  <si>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</si>
  <si>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</si>
  <si>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</si>
  <si>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</si>
  <si>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</si>
  <si>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</si>
  <si>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</si>
  <si>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</si>
  <si>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</si>
  <si>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</si>
  <si>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</si>
  <si>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</si>
  <si>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</si>
  <si>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</si>
  <si>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</si>
  <si>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</si>
  <si>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</si>
  <si>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</si>
  <si>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</si>
  <si>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</si>
  <si>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</si>
  <si>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</si>
  <si>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</si>
  <si>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</si>
  <si>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</si>
  <si>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</si>
  <si>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</si>
  <si>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</si>
  <si>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</si>
  <si>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</si>
  <si>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</si>
  <si>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</si>
  <si>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</si>
  <si>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</si>
  <si>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</si>
  <si>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</si>
  <si>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</si>
  <si>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</si>
  <si>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</si>
  <si>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</si>
  <si>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</si>
  <si>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</si>
  <si>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</si>
  <si>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</si>
  <si>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</si>
  <si>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</si>
  <si>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</si>
  <si>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</si>
  <si>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</si>
  <si>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</si>
  <si>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</si>
  <si>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</si>
  <si>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</si>
  <si>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</si>
  <si>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</si>
  <si>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</si>
  <si>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</si>
  <si>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</si>
  <si>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</si>
  <si>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</si>
  <si>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</si>
  <si>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</si>
  <si>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</si>
  <si>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</si>
  <si>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</si>
  <si>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</si>
  <si>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</si>
  <si>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</si>
  <si>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</si>
  <si>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</si>
  <si>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</si>
  <si>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</si>
  <si>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</si>
  <si>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</si>
  <si>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</si>
  <si>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</si>
  <si>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</si>
  <si>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</si>
  <si>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</si>
  <si>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</si>
  <si>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</si>
  <si>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</si>
  <si>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</si>
  <si>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</si>
  <si>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</si>
  <si>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</si>
  <si>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</si>
  <si>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</si>
  <si>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</si>
  <si>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</si>
  <si>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</si>
  <si>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</si>
  <si>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</si>
  <si>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</si>
  <si>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</si>
  <si>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</si>
  <si>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</si>
  <si>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</si>
  <si>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</si>
  <si>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</si>
  <si>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</si>
  <si>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</si>
  <si>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</si>
  <si>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</si>
  <si>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</si>
  <si>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</si>
  <si>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</si>
  <si>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</si>
  <si>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</si>
  <si>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</si>
  <si>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</si>
  <si>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</si>
  <si>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</si>
  <si>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</si>
  <si>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</si>
  <si>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</si>
  <si>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</si>
  <si>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</si>
  <si>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</si>
  <si>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</si>
  <si>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</si>
  <si>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</si>
  <si>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</si>
  <si>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</si>
  <si>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</si>
  <si>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</si>
  <si>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</si>
  <si>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</si>
  <si>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</si>
  <si>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</si>
  <si>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</si>
  <si>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</si>
  <si>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</si>
  <si>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</si>
  <si>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</si>
  <si>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</si>
  <si>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</si>
  <si>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</si>
  <si>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</si>
  <si>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</si>
  <si>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</si>
  <si>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</si>
  <si>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</si>
  <si>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</si>
  <si>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</si>
  <si>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</si>
  <si>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</si>
  <si>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</si>
  <si>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</si>
  <si>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</si>
  <si>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</si>
  <si>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</si>
  <si>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</si>
  <si>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</si>
  <si>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</si>
  <si>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</si>
  <si>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</si>
  <si>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</si>
  <si>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</si>
  <si>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</si>
  <si>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</si>
  <si>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</si>
  <si>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</si>
  <si>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</si>
  <si>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</si>
  <si>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</si>
  <si>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</si>
  <si>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</si>
  <si>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</si>
  <si>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</si>
  <si>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</si>
  <si>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</si>
  <si>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</si>
  <si>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</si>
  <si>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</si>
  <si>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</si>
  <si>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</si>
  <si>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</si>
  <si>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</si>
  <si>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</si>
  <si>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</si>
  <si>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</si>
  <si>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</si>
  <si>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</si>
  <si>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</si>
  <si>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</si>
  <si>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</si>
  <si>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</si>
  <si>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</si>
  <si>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</si>
  <si>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</si>
  <si>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</si>
  <si>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</si>
  <si>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</si>
  <si>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</si>
  <si>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</si>
  <si>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</si>
  <si>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</si>
  <si>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</si>
  <si>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</si>
  <si>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</si>
  <si>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</si>
  <si>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</si>
  <si>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</si>
  <si>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</si>
  <si>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</si>
  <si>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</si>
  <si>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</si>
  <si>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</si>
  <si>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</si>
  <si>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</si>
  <si>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</si>
  <si>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</si>
  <si>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</si>
  <si>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</si>
  <si>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</si>
  <si>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</si>
  <si>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</si>
  <si>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</si>
  <si>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</si>
  <si>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</si>
  <si>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</si>
  <si>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</si>
  <si>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</si>
  <si>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</si>
  <si>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</si>
  <si>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</si>
  <si>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</si>
  <si>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</si>
  <si>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</si>
  <si>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</si>
  <si>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</si>
  <si>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</si>
  <si>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</si>
  <si>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</si>
  <si>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</si>
  <si>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</si>
  <si>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</si>
  <si>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</si>
  <si>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</si>
  <si>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</si>
  <si>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</si>
  <si>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</si>
  <si>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</si>
  <si>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</si>
  <si>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</si>
  <si>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</si>
  <si>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</si>
  <si>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</si>
  <si>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</si>
  <si>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</si>
  <si>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</si>
  <si>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</si>
  <si>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</si>
  <si>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</si>
  <si>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</si>
  <si>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</si>
  <si>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</si>
  <si>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</si>
  <si>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</si>
  <si>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</si>
  <si>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</si>
  <si>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</si>
  <si>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</si>
  <si>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</si>
  <si>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</si>
  <si>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</si>
  <si>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</si>
  <si>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</si>
  <si>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</si>
  <si>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</si>
  <si>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</si>
  <si>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</si>
  <si>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</si>
  <si>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</si>
  <si>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</si>
  <si>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</si>
  <si>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</si>
  <si>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</si>
  <si>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</si>
  <si>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</si>
  <si>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</si>
  <si>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</si>
  <si>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</si>
  <si>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</si>
  <si>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</si>
  <si>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</si>
  <si>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</si>
  <si>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</si>
  <si>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</si>
  <si>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</si>
  <si>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</si>
  <si>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</si>
  <si>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</si>
  <si>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</si>
  <si>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</si>
  <si>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</si>
  <si>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</si>
  <si>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</si>
  <si>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</si>
  <si>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</si>
  <si>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</si>
  <si>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</si>
  <si>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</si>
  <si>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</si>
  <si>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</si>
  <si>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</si>
  <si>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</si>
  <si>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</si>
  <si>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</si>
  <si>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</si>
  <si>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</si>
  <si>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</si>
  <si>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</si>
  <si>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</si>
  <si>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</si>
  <si>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</si>
  <si>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</si>
  <si>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</si>
  <si>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</si>
  <si>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</si>
  <si>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</si>
  <si>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</si>
  <si>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</si>
  <si>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</si>
  <si>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</si>
  <si>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</si>
  <si>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</si>
  <si>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</si>
  <si>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</si>
  <si>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</si>
  <si>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</si>
  <si>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</si>
  <si>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</si>
  <si>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</si>
  <si>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</si>
  <si>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</si>
  <si>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</si>
  <si>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</si>
  <si>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</si>
  <si>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</si>
  <si>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</si>
  <si>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</si>
  <si>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</si>
  <si>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</si>
  <si>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</si>
  <si>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</si>
  <si>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</si>
  <si>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</si>
  <si>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</si>
  <si>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</si>
  <si>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</si>
  <si>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</si>
  <si>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</si>
  <si>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</si>
  <si>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</si>
  <si>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</si>
  <si>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</si>
  <si>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</si>
  <si>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</si>
  <si>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</si>
  <si>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</si>
  <si>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</si>
  <si>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</si>
  <si>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</si>
  <si>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</si>
  <si>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</si>
  <si>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</si>
  <si>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</si>
  <si>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</si>
  <si>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</si>
  <si>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</si>
  <si>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</si>
  <si>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</si>
  <si>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</si>
  <si>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</si>
  <si>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</si>
  <si>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</si>
  <si>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</si>
  <si>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</si>
  <si>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</si>
  <si>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</si>
  <si>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</si>
  <si>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</si>
  <si>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</si>
  <si>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</si>
  <si>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</si>
  <si>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</si>
  <si>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</si>
  <si>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</si>
  <si>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</si>
  <si>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</si>
  <si>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</si>
  <si>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</si>
  <si>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</si>
  <si>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</si>
  <si>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</si>
  <si>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</si>
  <si>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</si>
  <si>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</si>
  <si>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</si>
  <si>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</si>
  <si>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</si>
  <si>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</si>
  <si>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</si>
  <si>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</si>
  <si>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</si>
  <si>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</si>
  <si>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</si>
  <si>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</si>
  <si>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</si>
  <si>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</si>
  <si>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</si>
  <si>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</si>
  <si>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</si>
  <si>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</si>
  <si>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</si>
  <si>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</si>
  <si>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</si>
  <si>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</si>
  <si>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</si>
  <si>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</si>
  <si>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</si>
  <si>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</si>
  <si>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</si>
  <si>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</si>
  <si>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</si>
  <si>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</si>
  <si>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</si>
  <si>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</si>
  <si>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</si>
  <si>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</si>
  <si>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</si>
  <si>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</si>
  <si>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</si>
  <si>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</si>
  <si>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</si>
  <si>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</si>
  <si>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</si>
  <si>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</si>
  <si>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</si>
  <si>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</si>
  <si>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</si>
  <si>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</si>
  <si>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</si>
  <si>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</si>
  <si>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</si>
  <si>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</si>
  <si>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</si>
  <si>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</si>
  <si>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</si>
  <si>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</si>
  <si>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</si>
  <si>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</si>
  <si>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</si>
  <si>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</si>
  <si>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</si>
  <si>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</si>
  <si>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</si>
  <si>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</si>
  <si>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</si>
  <si>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</si>
  <si>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</si>
  <si>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</si>
  <si>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</si>
  <si>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</si>
  <si>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</si>
  <si>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</si>
  <si>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</si>
  <si>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</si>
  <si>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</si>
  <si>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</si>
  <si>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</si>
  <si>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</si>
  <si>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</si>
  <si>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</si>
  <si>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</si>
  <si>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</si>
  <si>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</si>
  <si>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</si>
  <si>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</si>
  <si>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</si>
  <si>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</si>
  <si>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</si>
  <si>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</si>
  <si>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</si>
  <si>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</si>
  <si>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</si>
  <si>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</si>
  <si>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</si>
  <si>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</si>
  <si>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</si>
  <si>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</si>
  <si>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</si>
  <si>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</si>
  <si>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</si>
  <si>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</si>
  <si>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</si>
  <si>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</si>
  <si>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</si>
  <si>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</si>
  <si>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</si>
  <si>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</si>
  <si>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</si>
  <si>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</si>
  <si>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</si>
  <si>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</si>
  <si>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</si>
  <si>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</si>
  <si>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</si>
  <si>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</si>
  <si>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</si>
  <si>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</si>
  <si>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</si>
  <si>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</si>
  <si>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</si>
  <si>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</si>
  <si>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</si>
  <si>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</si>
  <si>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</si>
  <si>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</si>
  <si>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</si>
  <si>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</si>
  <si>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</si>
  <si>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</si>
  <si>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</si>
  <si>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</si>
  <si>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</si>
  <si>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</si>
  <si>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</si>
  <si>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</si>
  <si>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</si>
  <si>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</si>
  <si>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</si>
  <si>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</si>
  <si>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</si>
  <si>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</si>
  <si>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</si>
  <si>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</si>
  <si>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</si>
  <si>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</si>
  <si>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</si>
  <si>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</si>
  <si>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</si>
  <si>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</si>
  <si>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</si>
  <si>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</si>
  <si>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</si>
  <si>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</si>
  <si>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</si>
  <si>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</si>
  <si>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</si>
  <si>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</si>
  <si>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</si>
  <si>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</si>
  <si>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</si>
  <si>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</si>
  <si>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</si>
  <si>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</si>
  <si>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</si>
  <si>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</si>
  <si>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</si>
  <si>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</si>
  <si>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</si>
  <si>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</si>
  <si>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</si>
  <si>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</si>
  <si>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</si>
  <si>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</si>
  <si>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</si>
  <si>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</si>
  <si>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</si>
  <si>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</si>
  <si>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</si>
  <si>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</si>
  <si>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</si>
  <si>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</si>
  <si>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</si>
  <si>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</si>
  <si>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</si>
  <si>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</si>
  <si>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</si>
  <si>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</si>
  <si>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</si>
  <si>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</si>
  <si>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</si>
  <si>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</si>
  <si>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</si>
  <si>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</si>
  <si>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</si>
  <si>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</si>
  <si>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</si>
  <si>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</si>
  <si>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</si>
  <si>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</si>
  <si>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</si>
  <si>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</si>
  <si>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</si>
  <si>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</si>
  <si>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</si>
  <si>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</si>
  <si>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</si>
  <si>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</si>
  <si>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</si>
  <si>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</si>
  <si>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</si>
  <si>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</si>
  <si>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</si>
  <si>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</si>
  <si>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</si>
  <si>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</si>
  <si>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</si>
  <si>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</si>
  <si>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</si>
  <si>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</si>
  <si>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</si>
  <si>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</si>
  <si>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</si>
  <si>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</si>
  <si>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</si>
  <si>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</si>
  <si>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</si>
  <si>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</si>
  <si>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</si>
  <si>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</si>
  <si>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</si>
  <si>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</si>
  <si>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</si>
  <si>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</si>
  <si>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</si>
  <si>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</si>
  <si>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</si>
  <si>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</si>
  <si>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</si>
  <si>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</si>
  <si>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</si>
  <si>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</si>
  <si>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</si>
  <si>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</si>
  <si>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</si>
  <si>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</si>
  <si>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</si>
  <si>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</si>
  <si>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</si>
  <si>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</si>
  <si>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</si>
  <si>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</si>
  <si>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</si>
  <si>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</si>
  <si>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</si>
  <si>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</si>
  <si>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</si>
  <si>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</si>
  <si>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</si>
  <si>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</si>
  <si>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</si>
  <si>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</si>
  <si>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</si>
  <si>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</si>
  <si>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</si>
  <si>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</si>
  <si>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</si>
  <si>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</si>
  <si>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</si>
  <si>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</si>
  <si>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</si>
  <si>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</si>
  <si>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</si>
  <si>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</si>
  <si>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</si>
  <si>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</si>
  <si>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</si>
  <si>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</si>
  <si>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</si>
  <si>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</si>
  <si>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</si>
  <si>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</si>
  <si>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</si>
  <si>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</si>
  <si>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</si>
  <si>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</si>
  <si>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</si>
  <si>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</si>
  <si>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</si>
  <si>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</si>
  <si>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</si>
  <si>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</si>
  <si>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</si>
  <si>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</si>
  <si>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</si>
  <si>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</si>
  <si>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</si>
  <si>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</si>
  <si>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</si>
  <si>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</si>
  <si>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</si>
  <si>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</si>
  <si>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</si>
  <si>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</si>
  <si>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</si>
  <si>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</si>
  <si>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</si>
  <si>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</si>
  <si>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</si>
  <si>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</si>
  <si>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</si>
  <si>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</si>
  <si>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</si>
  <si>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</si>
  <si>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</si>
  <si>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</si>
  <si>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</si>
  <si>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</si>
  <si>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</si>
  <si>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</si>
  <si>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</si>
  <si>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</si>
  <si>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</si>
  <si>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</si>
  <si>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</si>
  <si>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</si>
  <si>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</si>
  <si>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</si>
  <si>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</si>
  <si>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</si>
  <si>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</si>
  <si>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</si>
  <si>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</si>
  <si>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</si>
  <si>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</si>
  <si>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</si>
  <si>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</si>
  <si>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</si>
  <si>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</si>
  <si>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</si>
  <si>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</si>
  <si>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</si>
  <si>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</si>
  <si>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</si>
  <si>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</si>
  <si>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</si>
  <si>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</si>
  <si>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</si>
  <si>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</si>
  <si>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</si>
  <si>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</si>
  <si>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</si>
  <si>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</si>
  <si>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</si>
  <si>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</si>
  <si>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</si>
  <si>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</si>
  <si>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</si>
  <si>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</si>
  <si>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</si>
  <si>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</si>
  <si>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</si>
  <si>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</si>
  <si>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</si>
  <si>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</si>
  <si>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</si>
  <si>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</si>
  <si>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</si>
  <si>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</si>
  <si>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</si>
  <si>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</si>
  <si>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</si>
  <si>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</si>
  <si>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</si>
  <si>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</si>
  <si>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</si>
  <si>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</si>
  <si>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</si>
  <si>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</si>
  <si>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</si>
  <si>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</si>
  <si>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</si>
  <si>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</si>
  <si>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</si>
  <si>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</si>
  <si>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</si>
  <si>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</si>
  <si>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</si>
  <si>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</si>
  <si>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</si>
  <si>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</si>
  <si>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</si>
  <si>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</si>
  <si>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</si>
  <si>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</si>
  <si>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</si>
  <si>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</si>
  <si>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</si>
  <si>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</si>
  <si>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</si>
  <si>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</si>
  <si>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</si>
  <si>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</si>
  <si>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</si>
  <si>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</si>
  <si>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</si>
  <si>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</si>
  <si>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</si>
  <si>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</si>
  <si>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</si>
  <si>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</si>
  <si>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</si>
  <si>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</si>
  <si>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</si>
  <si>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</si>
  <si>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</si>
  <si>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</si>
  <si>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</si>
  <si>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</si>
  <si>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</si>
  <si>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</si>
  <si>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</si>
  <si>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</si>
  <si>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</si>
  <si>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</si>
  <si>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</si>
  <si>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</si>
  <si>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</si>
  <si>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</si>
  <si>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</si>
  <si>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</si>
  <si>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</si>
  <si>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</si>
  <si>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</si>
  <si>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</si>
  <si>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</si>
  <si>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</si>
  <si>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</si>
  <si>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</si>
  <si>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</si>
  <si>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</si>
  <si>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</si>
  <si>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</si>
  <si>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</si>
  <si>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</si>
  <si>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</si>
  <si>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</si>
  <si>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</si>
  <si>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</si>
  <si>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</si>
  <si>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</si>
  <si>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</si>
  <si>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</si>
  <si>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</si>
  <si>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</si>
  <si>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</si>
  <si>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</si>
  <si>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</si>
  <si>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</si>
  <si>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</si>
  <si>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</si>
  <si>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</si>
  <si>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</si>
  <si>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</si>
  <si>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</si>
  <si>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</si>
  <si>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</si>
  <si>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</si>
  <si>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</si>
  <si>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</si>
  <si>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</si>
  <si>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</si>
  <si>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</si>
  <si>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</si>
  <si>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</si>
  <si>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</si>
  <si>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</si>
  <si>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</si>
  <si>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</si>
  <si>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</si>
  <si>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</si>
  <si>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</si>
  <si>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</si>
  <si>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</si>
  <si>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</si>
  <si>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</si>
  <si>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</si>
  <si>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</si>
  <si>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</si>
  <si>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</si>
  <si>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</si>
  <si>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</si>
  <si>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</si>
  <si>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</si>
  <si>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</si>
  <si>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</si>
  <si>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</si>
  <si>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</si>
  <si>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</si>
  <si>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</si>
  <si>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</si>
  <si>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</si>
  <si>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</si>
  <si>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</si>
  <si>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</si>
  <si>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</si>
  <si>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</si>
  <si>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</si>
  <si>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</si>
  <si>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</si>
  <si>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</si>
  <si>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</si>
  <si>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</si>
  <si>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</si>
  <si>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</si>
  <si>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</si>
  <si>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</si>
  <si>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</si>
  <si>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</si>
  <si>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</si>
  <si>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</si>
  <si>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</si>
  <si>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</si>
  <si>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</si>
  <si>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</si>
  <si>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</si>
  <si>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</si>
  <si>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</si>
  <si>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</si>
  <si>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</si>
  <si>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</si>
  <si>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</si>
  <si>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</si>
  <si>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</si>
  <si>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</si>
  <si>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</si>
  <si>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</si>
  <si>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</si>
  <si>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</si>
  <si>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</si>
  <si>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</si>
  <si>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</si>
  <si>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</si>
  <si>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</si>
  <si>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</si>
  <si>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</si>
  <si>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</si>
  <si>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</si>
  <si>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</si>
  <si>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</si>
  <si>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</si>
  <si>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</si>
  <si>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</si>
  <si>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</si>
  <si>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</si>
  <si>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</si>
  <si>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</si>
  <si>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</si>
  <si>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</si>
  <si>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</si>
  <si>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</si>
  <si>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</si>
  <si>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</si>
  <si>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</si>
  <si>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</si>
  <si>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</si>
  <si>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</si>
  <si>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</si>
  <si>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</si>
  <si>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</si>
  <si>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</si>
  <si>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</si>
  <si>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</si>
  <si>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</si>
  <si>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</si>
  <si>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</si>
  <si>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</si>
  <si>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</si>
  <si>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</si>
  <si>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</si>
  <si>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</si>
  <si>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</si>
  <si>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</si>
  <si>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</si>
  <si>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</si>
  <si>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</si>
  <si>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</si>
  <si>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</si>
  <si>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</si>
  <si>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</si>
  <si>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</si>
  <si>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</si>
  <si>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</si>
  <si>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</si>
  <si>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</si>
  <si>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</si>
  <si>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</si>
  <si>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</si>
  <si>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</si>
  <si>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</si>
  <si>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</si>
  <si>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</si>
  <si>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</si>
  <si>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</si>
  <si>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</si>
  <si>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</si>
  <si>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</si>
  <si>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</si>
  <si>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</si>
  <si>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</si>
  <si>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</si>
  <si>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</si>
  <si>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</si>
  <si>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</si>
  <si>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</si>
  <si>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</si>
  <si>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</si>
  <si>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</si>
  <si>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</si>
  <si>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</si>
  <si>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</si>
  <si>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</si>
  <si>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</si>
  <si>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</si>
  <si>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</si>
  <si>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</si>
  <si>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</si>
  <si>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</si>
  <si>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</si>
  <si>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</si>
  <si>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</si>
  <si>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</si>
  <si>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</si>
  <si>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</si>
  <si>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</si>
  <si>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</si>
  <si>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</si>
  <si>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</si>
  <si>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</si>
  <si>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</si>
  <si>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</si>
  <si>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</si>
  <si>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</si>
  <si>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</si>
  <si>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</si>
  <si>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</si>
  <si>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</si>
  <si>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</si>
  <si>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</si>
  <si>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</si>
  <si>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</si>
  <si>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</si>
  <si>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</si>
  <si>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</si>
  <si>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</si>
  <si>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</si>
  <si>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</si>
  <si>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</si>
  <si>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</si>
  <si>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</si>
  <si>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</si>
  <si>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</si>
  <si>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</si>
  <si>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</si>
  <si>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</si>
  <si>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</si>
  <si>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</si>
  <si>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</si>
  <si>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</si>
  <si>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</si>
  <si>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</si>
  <si>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</si>
  <si>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</si>
  <si>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</si>
  <si>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</si>
  <si>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</si>
  <si>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</si>
  <si>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</si>
  <si>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</si>
  <si>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</si>
  <si>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</si>
  <si>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</si>
  <si>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</si>
  <si>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</si>
  <si>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</si>
  <si>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</si>
  <si>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</si>
  <si>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</si>
  <si>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</si>
  <si>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</si>
  <si>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</si>
  <si>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</si>
  <si>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</si>
  <si>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</si>
  <si>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</si>
  <si>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</si>
  <si>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</si>
  <si>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</si>
  <si>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</si>
  <si>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</si>
  <si>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</si>
  <si>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</si>
  <si>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</si>
  <si>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</si>
  <si>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</si>
  <si>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</si>
  <si>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</si>
  <si>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</si>
  <si>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</si>
  <si>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</si>
  <si>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</si>
  <si>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</si>
  <si>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</si>
  <si>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</si>
  <si>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</si>
  <si>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</si>
  <si>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</si>
  <si>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</si>
  <si>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</si>
  <si>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</si>
  <si>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</si>
  <si>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</si>
  <si>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</si>
  <si>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</si>
  <si>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</si>
  <si>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</si>
  <si>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</si>
  <si>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</si>
  <si>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</si>
  <si>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</si>
  <si>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</si>
  <si>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</si>
  <si>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</si>
  <si>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</si>
  <si>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</si>
  <si>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</si>
  <si>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</si>
  <si>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</si>
  <si>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</si>
  <si>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</si>
  <si>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</si>
  <si>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</si>
  <si>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</si>
  <si>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</si>
  <si>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</si>
  <si>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</si>
  <si>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</si>
  <si>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</si>
  <si>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</si>
  <si>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</si>
  <si>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</si>
  <si>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</si>
  <si>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</si>
  <si>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</si>
  <si>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</si>
  <si>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</si>
  <si>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</si>
  <si>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</si>
  <si>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</si>
  <si>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</si>
  <si>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</si>
  <si>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</si>
  <si>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</si>
  <si>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</si>
  <si>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</si>
  <si>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</si>
  <si>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</si>
  <si>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</si>
  <si>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</si>
  <si>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</si>
  <si>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</si>
  <si>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</si>
  <si>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</si>
  <si>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</si>
  <si>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</si>
  <si>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</si>
  <si>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</si>
  <si>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</si>
  <si>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</si>
  <si>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</si>
  <si>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</si>
  <si>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</si>
  <si>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</si>
  <si>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</si>
  <si>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</si>
  <si>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</si>
  <si>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</si>
  <si>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</si>
  <si>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</si>
  <si>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</si>
  <si>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</si>
  <si>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</si>
  <si>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</si>
  <si>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</si>
  <si>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</si>
  <si>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</si>
  <si>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</si>
  <si>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</si>
  <si>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</si>
  <si>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</si>
  <si>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</si>
  <si>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</si>
  <si>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</si>
  <si>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</si>
  <si>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</si>
  <si>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</si>
  <si>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</si>
  <si>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</si>
  <si>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</si>
  <si>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</si>
  <si>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</si>
  <si>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</si>
  <si>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</si>
  <si>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</si>
  <si>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</si>
  <si>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</si>
  <si>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</si>
  <si>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</si>
  <si>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</si>
  <si>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</si>
  <si>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</si>
  <si>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</si>
  <si>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</si>
  <si>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</si>
  <si>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</si>
  <si>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</si>
  <si>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</si>
  <si>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</si>
  <si>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</si>
  <si>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</si>
  <si>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</si>
  <si>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</si>
  <si>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</si>
  <si>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</si>
  <si>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</si>
  <si>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</si>
  <si>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</si>
  <si>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</si>
  <si>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</si>
  <si>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</si>
  <si>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</si>
  <si>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</si>
  <si>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</si>
  <si>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</si>
  <si>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</si>
  <si>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</si>
  <si>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</si>
  <si>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</si>
  <si>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</si>
  <si>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</si>
  <si>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</si>
  <si>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</si>
  <si>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</si>
  <si>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</si>
  <si>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</si>
  <si>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</si>
  <si>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</si>
  <si>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</si>
  <si>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</si>
  <si>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</si>
  <si>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</si>
  <si>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</si>
  <si>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</si>
  <si>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</si>
  <si>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</si>
  <si>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</si>
  <si>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</si>
  <si>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</si>
  <si>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</si>
  <si>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</si>
  <si>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</si>
  <si>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</si>
  <si>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</si>
  <si>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</si>
  <si>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</si>
  <si>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</si>
  <si>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</si>
  <si>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</si>
  <si>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</si>
  <si>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</si>
  <si>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</si>
  <si>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</si>
  <si>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</si>
  <si>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</si>
  <si>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</si>
  <si>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</si>
  <si>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</si>
  <si>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</si>
  <si>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</si>
  <si>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</si>
  <si>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</si>
  <si>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</si>
  <si>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</si>
  <si>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</si>
  <si>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</si>
  <si>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</si>
  <si>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</si>
  <si>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</si>
  <si>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</si>
  <si>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</si>
  <si>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</si>
  <si>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</si>
  <si>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</si>
  <si>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</si>
  <si>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</si>
  <si>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</si>
  <si>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</si>
  <si>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</si>
  <si>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</si>
  <si>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</si>
  <si>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</si>
  <si>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</si>
  <si>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</si>
  <si>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</si>
  <si>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</si>
  <si>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</si>
  <si>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</si>
  <si>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</si>
  <si>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</si>
  <si>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</si>
  <si>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</si>
  <si>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</si>
  <si>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</si>
  <si>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</si>
  <si>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</si>
  <si>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</si>
  <si>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</si>
  <si>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</si>
  <si>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</si>
  <si>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</si>
  <si>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</si>
  <si>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</si>
  <si>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</si>
  <si>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</si>
  <si>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</si>
  <si>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</si>
  <si>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</si>
  <si>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</si>
  <si>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</si>
  <si>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</si>
  <si>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</si>
  <si>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</si>
  <si>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</si>
  <si>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</si>
  <si>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</si>
  <si>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</si>
  <si>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</si>
  <si>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</si>
  <si>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</si>
  <si>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</si>
  <si>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</si>
  <si>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</si>
  <si>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</si>
  <si>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</si>
  <si>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</si>
  <si>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</si>
  <si>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</si>
  <si>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</si>
  <si>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</si>
  <si>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</si>
  <si>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</si>
  <si>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</si>
  <si>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</si>
  <si>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</si>
  <si>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</si>
  <si>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</si>
  <si>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</si>
  <si>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</si>
  <si>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</si>
  <si>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</si>
  <si>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</si>
  <si>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</si>
  <si>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</si>
  <si>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</si>
  <si>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</si>
  <si>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</si>
  <si>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</si>
  <si>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</si>
  <si>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</si>
  <si>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</si>
  <si>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</si>
  <si>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</si>
  <si>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</si>
  <si>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</si>
  <si>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</si>
  <si>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</si>
  <si>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</si>
  <si>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</si>
  <si>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</si>
  <si>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</si>
  <si>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</si>
  <si>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</si>
  <si>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</si>
  <si>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</si>
  <si>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</si>
  <si>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</si>
  <si>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</si>
  <si>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</si>
  <si>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</si>
  <si>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</si>
  <si>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</si>
  <si>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</si>
  <si>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</si>
  <si>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</si>
  <si>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</si>
  <si>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</si>
  <si>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</si>
  <si>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</si>
  <si>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</si>
  <si>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</si>
  <si>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</si>
  <si>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</si>
  <si>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</si>
  <si>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</si>
  <si>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</si>
  <si>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</si>
  <si>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</si>
  <si>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</si>
  <si>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</si>
  <si>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</si>
  <si>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</si>
  <si>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</si>
  <si>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</si>
  <si>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</si>
  <si>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</si>
  <si>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</si>
  <si>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</si>
  <si>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</si>
  <si>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</si>
  <si>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</si>
  <si>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</si>
  <si>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</si>
  <si>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</si>
  <si>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</si>
  <si>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</si>
  <si>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</si>
  <si>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</si>
  <si>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</si>
  <si>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</si>
  <si>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</si>
  <si>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</si>
  <si>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</si>
  <si>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</si>
  <si>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</si>
  <si>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</si>
  <si>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</si>
  <si>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</si>
  <si>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</si>
  <si>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</si>
  <si>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</si>
  <si>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</si>
  <si>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</si>
  <si>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</si>
  <si>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</si>
  <si>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</si>
  <si>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</si>
  <si>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</si>
  <si>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</si>
  <si>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</si>
  <si>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</si>
  <si>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</si>
  <si>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</si>
  <si>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</si>
  <si>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</si>
  <si>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</si>
  <si>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</si>
  <si>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</si>
  <si>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</si>
  <si>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</si>
  <si>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</si>
  <si>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</si>
  <si>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</si>
  <si>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</si>
  <si>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</si>
  <si>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</si>
  <si>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</si>
  <si>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</si>
  <si>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</si>
  <si>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</si>
  <si>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</si>
  <si>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</si>
  <si>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</si>
  <si>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</si>
  <si>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</si>
  <si>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</si>
  <si>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</si>
  <si>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</si>
  <si>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</si>
  <si>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</si>
  <si>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</si>
  <si>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</si>
  <si>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</si>
  <si>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</si>
  <si>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</si>
  <si>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</si>
  <si>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</si>
  <si>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</si>
  <si>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</si>
  <si>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</si>
  <si>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</si>
  <si>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</si>
  <si>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</si>
  <si>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</si>
  <si>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</si>
  <si>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</si>
  <si>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</si>
  <si>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</si>
  <si>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</si>
  <si>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</si>
  <si>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</si>
  <si>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</si>
  <si>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</si>
  <si>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</si>
  <si>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</si>
  <si>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</si>
  <si>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</si>
  <si>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</si>
  <si>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</si>
  <si>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</si>
  <si>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</si>
  <si>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</si>
  <si>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</si>
  <si>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</si>
  <si>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</si>
  <si>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</si>
  <si>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</si>
  <si>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</si>
  <si>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</si>
  <si>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</si>
  <si>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</si>
  <si>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</si>
  <si>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</si>
  <si>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</si>
  <si>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</si>
  <si>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</si>
  <si>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</si>
  <si>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</si>
  <si>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</si>
  <si>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</si>
  <si>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</si>
  <si>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</si>
  <si>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</si>
  <si>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</si>
  <si>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</si>
  <si>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</si>
  <si>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</si>
  <si>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</si>
  <si>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</si>
  <si>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</si>
  <si>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</si>
  <si>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</si>
  <si>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</si>
  <si>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</si>
  <si>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</si>
  <si>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</si>
  <si>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</si>
  <si>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</si>
  <si>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</si>
  <si>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</si>
  <si>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</si>
  <si>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</si>
  <si>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</si>
  <si>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</si>
  <si>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</si>
  <si>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</si>
  <si>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</si>
  <si>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</si>
  <si>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</si>
  <si>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</si>
  <si>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</si>
  <si>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</si>
  <si>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</si>
  <si>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</si>
  <si>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</si>
  <si>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</si>
  <si>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</si>
  <si>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</si>
  <si>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</si>
  <si>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</si>
  <si>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</si>
  <si>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</si>
  <si>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</si>
  <si>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</si>
  <si>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</si>
  <si>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</si>
  <si>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</si>
  <si>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</si>
  <si>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</si>
  <si>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</si>
  <si>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</si>
  <si>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</si>
  <si>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</si>
  <si>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</si>
  <si>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</si>
  <si>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</si>
  <si>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</si>
  <si>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</si>
  <si>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</si>
  <si>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</si>
  <si>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</si>
  <si>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</si>
  <si>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</si>
  <si>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</si>
  <si>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</si>
  <si>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</si>
  <si>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</si>
  <si>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</si>
  <si>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</si>
  <si>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</si>
  <si>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</si>
  <si>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</si>
  <si>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</si>
  <si>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</si>
  <si>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</si>
  <si>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</si>
  <si>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</si>
  <si>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</si>
  <si>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</si>
  <si>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</si>
  <si>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</si>
  <si>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</si>
  <si>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</si>
  <si>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</si>
  <si>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</si>
  <si>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</si>
  <si>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</si>
  <si>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</si>
  <si>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</si>
  <si>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</si>
  <si>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</si>
  <si>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</si>
  <si>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</si>
  <si>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</si>
  <si>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</si>
  <si>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</si>
  <si>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</si>
  <si>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</si>
  <si>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</si>
  <si>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</si>
  <si>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</si>
  <si>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</si>
  <si>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</si>
  <si>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</si>
  <si>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</si>
  <si>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</si>
  <si>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</si>
  <si>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</si>
  <si>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</si>
  <si>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</si>
  <si>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</si>
  <si>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</si>
  <si>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</si>
  <si>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</si>
  <si>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</si>
  <si>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</si>
  <si>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</si>
  <si>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</si>
  <si>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</si>
  <si>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</si>
  <si>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</si>
  <si>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</si>
  <si>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</si>
  <si>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</si>
  <si>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</si>
  <si>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</si>
  <si>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</si>
  <si>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</si>
  <si>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</si>
  <si>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</si>
  <si>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</si>
  <si>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</si>
  <si>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</si>
  <si>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</si>
  <si>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</si>
  <si>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</si>
  <si>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</si>
  <si>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</si>
  <si>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</si>
  <si>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</si>
  <si>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</si>
  <si>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</si>
  <si>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</si>
  <si>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</si>
  <si>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</si>
  <si>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</si>
  <si>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</si>
  <si>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</si>
  <si>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</si>
  <si>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</si>
  <si>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</si>
  <si>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</si>
  <si>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</si>
  <si>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</si>
  <si>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</si>
  <si>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</si>
  <si>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</si>
  <si>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</si>
  <si>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</si>
  <si>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</si>
  <si>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</si>
  <si>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</si>
  <si>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</si>
  <si>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</si>
  <si>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</si>
  <si>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</si>
  <si>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</si>
  <si>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</si>
  <si>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</si>
  <si>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</si>
  <si>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</si>
  <si>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</si>
  <si>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</si>
  <si>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</si>
  <si>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</si>
  <si>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</si>
  <si>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</si>
  <si>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</si>
  <si>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</si>
  <si>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</si>
  <si>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</si>
  <si>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</si>
  <si>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</si>
  <si>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</si>
  <si>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</si>
  <si>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</si>
  <si>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</si>
  <si>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</si>
  <si>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</si>
  <si>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</si>
  <si>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</si>
  <si>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</si>
  <si>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</si>
  <si>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</si>
  <si>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</si>
  <si>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</si>
  <si>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</si>
  <si>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</si>
  <si>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</si>
  <si>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</si>
  <si>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</si>
  <si>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</si>
  <si>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</si>
  <si>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</si>
  <si>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</si>
  <si>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</si>
  <si>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</si>
  <si>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</si>
  <si>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</si>
  <si>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</si>
  <si>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</si>
  <si>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</si>
  <si>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</si>
  <si>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</si>
  <si>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</si>
  <si>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</si>
  <si>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</si>
  <si>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</si>
  <si>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</si>
  <si>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</si>
  <si>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</si>
  <si>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</si>
  <si>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</si>
  <si>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</si>
  <si>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</si>
  <si>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</si>
  <si>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</si>
  <si>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</si>
  <si>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</si>
  <si>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</si>
  <si>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</si>
  <si>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</si>
  <si>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</si>
  <si>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</si>
  <si>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</si>
  <si>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</si>
  <si>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</si>
  <si>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</si>
  <si>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</si>
  <si>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</si>
  <si>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</si>
  <si>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</si>
  <si>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</si>
  <si>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</si>
  <si>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</si>
  <si>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</si>
  <si>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</si>
  <si>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</si>
  <si>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</si>
  <si>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</si>
  <si>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</si>
  <si>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</si>
  <si>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</si>
  <si>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</si>
  <si>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</si>
  <si>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</si>
  <si>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</si>
  <si>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</si>
  <si>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</si>
  <si>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</si>
  <si>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</si>
  <si>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</si>
  <si>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</si>
  <si>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</si>
  <si>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</si>
  <si>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</si>
  <si>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</si>
  <si>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</si>
  <si>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</si>
  <si>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</si>
  <si>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</si>
  <si>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</si>
  <si>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</si>
  <si>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</si>
  <si>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</si>
  <si>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</si>
  <si>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</si>
  <si>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</si>
  <si>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</si>
  <si>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</si>
  <si>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</si>
  <si>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</si>
  <si>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</si>
  <si>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</si>
  <si>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</si>
  <si>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</si>
  <si>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</si>
  <si>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</si>
  <si>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</si>
  <si>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</si>
  <si>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</si>
  <si>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</si>
  <si>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</si>
  <si>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</si>
  <si>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</si>
  <si>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</si>
  <si>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</si>
  <si>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</si>
  <si>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</si>
  <si>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</si>
  <si>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</si>
  <si>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</si>
  <si>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</si>
  <si>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</si>
  <si>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</si>
  <si>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</si>
  <si>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</si>
  <si>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</si>
  <si>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</si>
  <si>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</si>
  <si>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</si>
  <si>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</si>
  <si>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</si>
  <si>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</si>
  <si>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</si>
  <si>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</si>
  <si>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</si>
  <si>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</si>
  <si>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</si>
  <si>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</si>
  <si>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</si>
  <si>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</si>
  <si>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</si>
  <si>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</si>
  <si>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</si>
  <si>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</si>
  <si>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</si>
  <si>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</si>
  <si>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</si>
  <si>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</si>
  <si>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</si>
  <si>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</si>
  <si>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</si>
  <si>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</si>
  <si>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</si>
  <si>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</si>
  <si>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</si>
  <si>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</si>
  <si>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</si>
  <si>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</si>
  <si>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</si>
  <si>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</si>
  <si>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</si>
  <si>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</si>
  <si>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</si>
  <si>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</si>
  <si>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</si>
  <si>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</si>
  <si>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</si>
  <si>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</si>
  <si>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</si>
  <si>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</si>
  <si>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</si>
  <si>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</si>
  <si>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</si>
  <si>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</si>
  <si>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</si>
  <si>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</si>
  <si>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</si>
  <si>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</si>
  <si>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</si>
  <si>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</si>
  <si>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</si>
  <si>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</si>
  <si>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</si>
  <si>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</si>
  <si>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</si>
  <si>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</si>
  <si>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</si>
  <si>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</si>
  <si>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</si>
  <si>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</si>
  <si>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</si>
  <si>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</si>
  <si>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</si>
  <si>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</si>
  <si>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</si>
  <si>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</si>
  <si>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</si>
  <si>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</si>
  <si>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</si>
  <si>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</si>
  <si>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</si>
  <si>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</si>
  <si>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</si>
  <si>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</si>
  <si>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</si>
  <si>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</si>
  <si>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</si>
  <si>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</si>
  <si>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</si>
  <si>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</si>
  <si>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</si>
  <si>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</si>
  <si>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</si>
  <si>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</si>
  <si>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</si>
  <si>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</si>
  <si>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</si>
  <si>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</si>
  <si>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</si>
  <si>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</si>
  <si>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</si>
  <si>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</si>
  <si>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</si>
  <si>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</si>
  <si>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</si>
  <si>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</si>
  <si>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</si>
  <si>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</si>
  <si>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</si>
  <si>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</si>
  <si>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</si>
  <si>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</si>
  <si>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</si>
  <si>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</si>
  <si>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</si>
  <si>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</si>
  <si>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</si>
  <si>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</si>
  <si>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</si>
  <si>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</si>
  <si>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</si>
  <si>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</si>
  <si>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</si>
  <si>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</si>
  <si>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</si>
  <si>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</si>
  <si>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</si>
  <si>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</si>
  <si>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</si>
  <si>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</si>
  <si>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</si>
  <si>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</si>
  <si>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</si>
  <si>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</si>
  <si>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</si>
  <si>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</si>
  <si>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</si>
  <si>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</si>
  <si>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</si>
  <si>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</si>
  <si>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</si>
  <si>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</si>
  <si>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</si>
  <si>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</si>
  <si>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</si>
  <si>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</si>
  <si>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</si>
  <si>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</si>
  <si>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</si>
  <si>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</si>
  <si>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</si>
  <si>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</si>
  <si>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</si>
  <si>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</si>
  <si>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</si>
  <si>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</si>
  <si>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</si>
  <si>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</si>
  <si>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</si>
  <si>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</si>
  <si>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</si>
  <si>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</si>
  <si>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</si>
  <si>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</si>
  <si>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</si>
  <si>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</si>
  <si>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</si>
  <si>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</si>
  <si>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</si>
  <si>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</si>
  <si>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</si>
  <si>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</si>
  <si>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</si>
  <si>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</si>
  <si>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</si>
  <si>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</si>
  <si>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</si>
  <si>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</si>
  <si>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</si>
  <si>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</si>
  <si>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</si>
  <si>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</si>
  <si>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</si>
  <si>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</si>
  <si>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</si>
  <si>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</si>
  <si>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</si>
  <si>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</si>
  <si>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</si>
  <si>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</si>
  <si>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</si>
  <si>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</si>
  <si>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</si>
  <si>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</si>
  <si>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</si>
  <si>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</si>
  <si>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</si>
  <si>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</si>
  <si>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</si>
  <si>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</si>
  <si>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</si>
  <si>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</si>
  <si>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</si>
  <si>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</si>
  <si>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</si>
  <si>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</si>
  <si>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</si>
  <si>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</si>
  <si>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</si>
  <si>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</si>
  <si>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</si>
  <si>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</si>
  <si>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</si>
  <si>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</si>
  <si>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</si>
  <si>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</si>
  <si>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</si>
  <si>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</si>
  <si>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</si>
  <si>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</si>
  <si>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</si>
  <si>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</si>
  <si>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</si>
  <si>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</si>
  <si>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</si>
  <si>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</si>
  <si>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</si>
  <si>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</si>
  <si>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</si>
  <si>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</si>
  <si>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</si>
  <si>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</si>
  <si>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</si>
  <si>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</si>
  <si>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</si>
  <si>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</si>
  <si>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</si>
  <si>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</si>
  <si>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</si>
  <si>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</si>
  <si>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</si>
  <si>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</si>
  <si>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</si>
  <si>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</si>
  <si>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</si>
  <si>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</si>
  <si>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</si>
  <si>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</si>
  <si>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</si>
  <si>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</si>
  <si>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</si>
  <si>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</si>
  <si>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</si>
  <si>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</si>
  <si>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</si>
  <si>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</si>
  <si>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</si>
  <si>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</si>
  <si>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</si>
  <si>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</si>
  <si>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</si>
  <si>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</si>
  <si>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</si>
  <si>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</si>
  <si>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</si>
  <si>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</si>
  <si>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</si>
  <si>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</si>
  <si>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</si>
  <si>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</si>
  <si>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</si>
  <si>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</si>
  <si>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</si>
  <si>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</si>
  <si>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</si>
  <si>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</si>
  <si>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</si>
  <si>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</si>
  <si>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</si>
  <si>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</si>
  <si>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</si>
  <si>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</si>
  <si>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</si>
  <si>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</si>
  <si>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</si>
  <si>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</si>
  <si>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</si>
  <si>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</si>
  <si>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</si>
  <si>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</si>
  <si>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</si>
  <si>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</si>
  <si>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</si>
  <si>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</si>
  <si>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</si>
  <si>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</si>
  <si>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</si>
  <si>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</si>
  <si>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</si>
  <si>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</si>
  <si>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</si>
  <si>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</si>
  <si>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</si>
  <si>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</si>
  <si>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</si>
  <si>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</si>
  <si>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</si>
  <si>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</si>
  <si>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</si>
  <si>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</si>
  <si>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</si>
  <si>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</si>
  <si>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</si>
  <si>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</si>
  <si>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</si>
  <si>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</si>
  <si>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</si>
  <si>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</si>
  <si>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</si>
  <si>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</si>
  <si>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</si>
  <si>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</si>
  <si>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</si>
  <si>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</si>
  <si>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</si>
  <si>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</si>
  <si>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</si>
  <si>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</si>
  <si>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</si>
  <si>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</si>
  <si>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</si>
  <si>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</si>
  <si>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</si>
  <si>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</si>
  <si>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</si>
  <si>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</si>
  <si>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</si>
  <si>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</si>
  <si>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</si>
  <si>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</si>
  <si>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</si>
  <si>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</si>
  <si>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</si>
  <si>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</si>
  <si>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</si>
  <si>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</si>
  <si>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</si>
  <si>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</si>
  <si>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</si>
  <si>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</si>
  <si>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</si>
  <si>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</si>
  <si>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</si>
  <si>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</si>
  <si>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</si>
  <si>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</si>
  <si>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</si>
  <si>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</si>
  <si>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</si>
  <si>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</si>
  <si>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</si>
  <si>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</si>
  <si>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</si>
  <si>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</si>
  <si>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</si>
  <si>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</si>
  <si>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</si>
  <si>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</si>
  <si>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</si>
  <si>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</si>
  <si>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</si>
  <si>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</si>
  <si>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</si>
  <si>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</si>
  <si>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</si>
  <si>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</si>
  <si>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</si>
  <si>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</si>
  <si>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</si>
  <si>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</si>
  <si>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</si>
  <si>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</si>
  <si>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</si>
  <si>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</si>
  <si>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</si>
  <si>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</si>
  <si>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</si>
  <si>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</si>
  <si>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</si>
  <si>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</si>
  <si>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</si>
  <si>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</si>
  <si>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</si>
  <si>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</si>
  <si>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</si>
  <si>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</si>
  <si>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</si>
  <si>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</si>
  <si>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</si>
  <si>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</si>
  <si>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</si>
  <si>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</si>
  <si>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</si>
  <si>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</si>
  <si>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</si>
  <si>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</si>
  <si>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</si>
  <si>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</si>
  <si>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</si>
  <si>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</si>
  <si>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</si>
  <si>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</si>
  <si>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</si>
  <si>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</si>
  <si>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</si>
  <si>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</si>
  <si>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</si>
  <si>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</si>
  <si>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</si>
  <si>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</si>
  <si>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</si>
  <si>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</si>
  <si>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</si>
  <si>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</si>
  <si>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</si>
  <si>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</si>
  <si>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</si>
  <si>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</si>
  <si>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</si>
  <si>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</si>
  <si>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</si>
  <si>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</si>
  <si>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</si>
  <si>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</si>
  <si>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</si>
  <si>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</si>
  <si>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</si>
  <si>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</si>
  <si>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</si>
  <si>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</si>
  <si>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</si>
  <si>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</si>
  <si>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</si>
  <si>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</si>
  <si>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</si>
  <si>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</si>
  <si>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</si>
  <si>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</si>
  <si>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</si>
  <si>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</si>
  <si>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</si>
  <si>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</si>
  <si>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</si>
  <si>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</si>
  <si>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</si>
  <si>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</si>
  <si>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</si>
  <si>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</si>
  <si>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</si>
  <si>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</si>
  <si>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</si>
  <si>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</si>
  <si>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</si>
  <si>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</si>
  <si>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</si>
  <si>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</si>
  <si>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</si>
  <si>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</si>
  <si>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</si>
  <si>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</si>
  <si>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</si>
  <si>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</si>
  <si>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</si>
  <si>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</si>
  <si>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</si>
  <si>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</si>
  <si>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</si>
  <si>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</si>
  <si>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</si>
  <si>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</si>
  <si>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</si>
  <si>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</si>
  <si>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</si>
  <si>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</si>
  <si>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</si>
  <si>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</si>
  <si>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</si>
  <si>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</si>
  <si>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</si>
  <si>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</si>
  <si>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</si>
  <si>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</si>
  <si>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</si>
  <si>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</si>
  <si>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</si>
  <si>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</si>
  <si>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</si>
  <si>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</si>
  <si>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</si>
  <si>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</si>
  <si>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</si>
  <si>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</si>
  <si>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</si>
  <si>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</si>
  <si>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</si>
  <si>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</si>
  <si>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</si>
  <si>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</si>
  <si>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</si>
  <si>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</si>
  <si>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</si>
  <si>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</si>
  <si>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</si>
  <si>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</si>
  <si>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</si>
  <si>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</si>
  <si>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</si>
  <si>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</si>
  <si>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</si>
  <si>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</si>
  <si>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</si>
  <si>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</si>
  <si>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</si>
  <si>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</si>
  <si>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</si>
  <si>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</si>
  <si>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</si>
  <si>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</si>
  <si>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</si>
  <si>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</si>
  <si>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</si>
  <si>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</si>
  <si>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</si>
  <si>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</si>
  <si>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</si>
  <si>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</si>
  <si>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</si>
  <si>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</si>
  <si>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</si>
  <si>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</si>
  <si>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</si>
  <si>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</si>
  <si>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</si>
  <si>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</si>
  <si>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</si>
  <si>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</si>
  <si>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</si>
  <si>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</si>
  <si>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</si>
  <si>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</si>
  <si>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</si>
  <si>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</si>
  <si>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</si>
  <si>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</si>
  <si>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</si>
  <si>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</si>
  <si>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</si>
  <si>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</si>
  <si>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</si>
  <si>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</si>
  <si>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</si>
  <si>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</si>
  <si>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</si>
  <si>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</si>
  <si>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</si>
  <si>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</si>
  <si>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</si>
  <si>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</si>
  <si>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</si>
  <si>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</si>
  <si>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</si>
  <si>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</si>
  <si>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</si>
  <si>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</si>
  <si>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</si>
  <si>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</si>
  <si>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</si>
  <si>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</si>
  <si>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</si>
  <si>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</si>
  <si>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</si>
  <si>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</si>
  <si>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</si>
  <si>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</si>
  <si>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</si>
  <si>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</si>
  <si>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</si>
  <si>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</si>
  <si>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</si>
  <si>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</si>
  <si>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</si>
  <si>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</si>
  <si>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</si>
  <si>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</si>
  <si>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</si>
  <si>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</si>
  <si>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</si>
  <si>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</si>
  <si>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</si>
  <si>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</si>
  <si>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</si>
  <si>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</si>
  <si>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</si>
  <si>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</si>
  <si>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</si>
  <si>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</si>
  <si>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</si>
  <si>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</si>
  <si>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</si>
  <si>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</si>
  <si>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</si>
  <si>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</si>
  <si>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</si>
  <si>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</si>
  <si>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</si>
  <si>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</si>
  <si>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</si>
  <si>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</si>
  <si>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</si>
  <si>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</si>
  <si>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</si>
  <si>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</si>
  <si>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</si>
  <si>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</si>
  <si>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</si>
  <si>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</si>
  <si>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</si>
  <si>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</si>
  <si>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</si>
  <si>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</si>
  <si>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</si>
  <si>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</si>
  <si>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</si>
  <si>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</si>
  <si>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</si>
  <si>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</si>
  <si>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</si>
  <si>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</si>
  <si>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</si>
  <si>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</si>
  <si>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</si>
  <si>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</si>
  <si>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</si>
  <si>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</si>
  <si>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</si>
  <si>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</si>
  <si>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</si>
  <si>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</si>
  <si>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</si>
  <si>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</si>
  <si>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</si>
  <si>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</si>
  <si>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</si>
  <si>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</si>
  <si>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</si>
  <si>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</si>
  <si>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</si>
  <si>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</si>
  <si>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</si>
  <si>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</si>
  <si>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</si>
  <si>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</si>
  <si>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</si>
  <si>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</si>
  <si>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</si>
  <si>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</si>
  <si>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</si>
  <si>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</si>
  <si>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</si>
  <si>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</si>
  <si>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</si>
  <si>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</si>
  <si>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</si>
  <si>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</si>
  <si>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</si>
  <si>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</si>
  <si>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</si>
  <si>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</si>
  <si>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</si>
  <si>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</si>
  <si>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</si>
  <si>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</si>
  <si>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</si>
  <si>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</si>
  <si>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</si>
  <si>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</si>
  <si>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</si>
  <si>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</si>
  <si>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</si>
  <si>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</si>
  <si>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</si>
  <si>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</si>
  <si>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</si>
  <si>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</si>
  <si>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</si>
  <si>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</si>
  <si>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</si>
  <si>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</si>
  <si>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</si>
  <si>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</si>
  <si>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</si>
  <si>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</si>
  <si>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</si>
  <si>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</si>
  <si>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</si>
  <si>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</si>
  <si>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</si>
  <si>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</si>
  <si>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</si>
  <si>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</si>
  <si>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</si>
  <si>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</si>
  <si>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</si>
  <si>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</si>
  <si>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</si>
  <si>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</si>
  <si>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</si>
  <si>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</si>
  <si>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</si>
  <si>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</si>
  <si>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</si>
  <si>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</si>
  <si>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</si>
  <si>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</si>
  <si>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</si>
  <si>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</si>
  <si>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</si>
  <si>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</si>
  <si>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</si>
  <si>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</si>
  <si>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</si>
  <si>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</si>
  <si>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</si>
  <si>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</si>
  <si>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</si>
  <si>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</si>
  <si>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</si>
  <si>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</si>
  <si>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</si>
  <si>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</si>
  <si>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</si>
  <si>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</si>
  <si>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</si>
  <si>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</si>
  <si>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</si>
  <si>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</si>
  <si>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</si>
  <si>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</si>
  <si>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</si>
  <si>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</si>
  <si>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</si>
  <si>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</si>
  <si>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</si>
  <si>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</si>
  <si>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</si>
  <si>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</si>
  <si>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</si>
  <si>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</si>
  <si>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</si>
  <si>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</si>
  <si>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</si>
  <si>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</si>
  <si>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</si>
  <si>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</si>
  <si>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</si>
  <si>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</si>
  <si>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</si>
  <si>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</si>
  <si>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</si>
  <si>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</si>
  <si>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</si>
  <si>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</si>
  <si>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</si>
  <si>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</si>
  <si>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</si>
  <si>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</si>
  <si>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</si>
  <si>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</si>
  <si>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</si>
  <si>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</si>
  <si>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</si>
  <si>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</si>
  <si>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</si>
  <si>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</si>
  <si>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</si>
  <si>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</si>
  <si>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</si>
  <si>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</si>
  <si>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</si>
  <si>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</si>
  <si>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</si>
  <si>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</si>
  <si>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</si>
  <si>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</si>
  <si>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</si>
  <si>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</si>
  <si>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</si>
  <si>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</si>
  <si>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</si>
  <si>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</si>
  <si>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</si>
  <si>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</si>
  <si>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</si>
  <si>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</si>
  <si>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</si>
  <si>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</si>
  <si>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</si>
  <si>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</si>
  <si>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</si>
  <si>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</si>
  <si>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</si>
  <si>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</si>
  <si>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</si>
  <si>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</si>
  <si>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</si>
  <si>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</si>
  <si>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</si>
  <si>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</si>
  <si>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</si>
  <si>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</si>
  <si>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</si>
  <si>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</si>
  <si>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</si>
  <si>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</si>
  <si>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</si>
  <si>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</si>
  <si>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</si>
  <si>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</si>
  <si>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</si>
  <si>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</si>
  <si>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</si>
  <si>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</si>
  <si>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</si>
  <si>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</si>
  <si>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</si>
  <si>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</si>
  <si>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</si>
  <si>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</si>
  <si>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</si>
  <si>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</si>
  <si>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</si>
  <si>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</si>
  <si>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</si>
  <si>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</si>
  <si>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</si>
  <si>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</si>
  <si>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</si>
  <si>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</si>
  <si>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</si>
  <si>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</si>
  <si>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</si>
  <si>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</si>
  <si>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</si>
  <si>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</si>
  <si>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</si>
  <si>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</si>
  <si>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</si>
  <si>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</si>
  <si>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</si>
  <si>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</si>
  <si>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</si>
  <si>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</si>
  <si>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</si>
  <si>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</si>
  <si>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</si>
  <si>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</si>
  <si>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</si>
  <si>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</si>
  <si>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</si>
  <si>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</si>
  <si>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</si>
  <si>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</si>
  <si>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</si>
  <si>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</si>
  <si>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</si>
  <si>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</si>
  <si>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</si>
  <si>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</si>
  <si>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</si>
  <si>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</si>
  <si>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</si>
  <si>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</si>
  <si>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</si>
  <si>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</si>
  <si>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</si>
  <si>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</si>
  <si>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</si>
  <si>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</si>
  <si>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</si>
  <si>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</si>
  <si>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</si>
  <si>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</si>
  <si>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</si>
  <si>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</si>
  <si>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</si>
  <si>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</si>
  <si>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</si>
  <si>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</si>
  <si>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</si>
  <si>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</si>
  <si>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</si>
  <si>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</si>
  <si>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</si>
  <si>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</si>
  <si>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</si>
  <si>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</si>
  <si>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</si>
  <si>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</si>
  <si>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</si>
  <si>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</si>
  <si>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</si>
  <si>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</si>
  <si>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</si>
  <si>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</si>
  <si>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</si>
  <si>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</si>
  <si>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</si>
  <si>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</si>
  <si>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</si>
  <si>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</si>
  <si>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</si>
  <si>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</si>
  <si>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</si>
  <si>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</si>
  <si>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</si>
  <si>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</si>
  <si>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</si>
  <si>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</si>
  <si>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</si>
  <si>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</si>
  <si>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</si>
  <si>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</si>
  <si>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</si>
  <si>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</si>
  <si>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</si>
  <si>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</si>
  <si>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</si>
  <si>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</si>
  <si>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</si>
  <si>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</si>
  <si>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</si>
  <si>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</si>
  <si>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</si>
  <si>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</si>
  <si>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</si>
  <si>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</si>
  <si>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</si>
  <si>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</si>
  <si>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</si>
  <si>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</si>
  <si>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</si>
  <si>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</si>
  <si>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</si>
  <si>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</si>
  <si>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</si>
  <si>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</si>
  <si>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</si>
  <si>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</si>
  <si>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</si>
  <si>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</si>
  <si>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</si>
  <si>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</si>
  <si>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</si>
  <si>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</si>
  <si>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</si>
  <si>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</si>
  <si>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</si>
  <si>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</si>
  <si>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</si>
  <si>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</si>
  <si>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</si>
  <si>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</si>
  <si>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</si>
  <si>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</si>
  <si>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</si>
  <si>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</si>
  <si>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</si>
  <si>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</si>
  <si>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</si>
  <si>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</si>
  <si>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</si>
  <si>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</si>
  <si>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</si>
  <si>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</si>
  <si>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</si>
  <si>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</si>
  <si>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</si>
  <si>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</si>
  <si>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</si>
  <si>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</si>
  <si>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</si>
  <si>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</si>
  <si>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</si>
  <si>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</si>
  <si>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</si>
  <si>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</si>
  <si>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</si>
  <si>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</si>
  <si>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</si>
  <si>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</si>
  <si>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</si>
  <si>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</si>
  <si>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</si>
  <si>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</si>
  <si>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</si>
  <si>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</si>
  <si>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</si>
  <si>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</si>
  <si>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</si>
  <si>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</si>
  <si>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</si>
  <si>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</si>
  <si>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</si>
  <si>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</si>
  <si>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</si>
  <si>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</si>
  <si>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</si>
  <si>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</si>
  <si>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</si>
  <si>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</si>
  <si>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</si>
  <si>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</si>
  <si>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</si>
  <si>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</si>
  <si>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</si>
  <si>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</si>
  <si>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</si>
  <si>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</si>
  <si>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</si>
  <si>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</si>
  <si>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</si>
  <si>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</si>
  <si>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</si>
  <si>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</si>
  <si>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</si>
  <si>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</si>
  <si>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</si>
  <si>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</si>
  <si>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</si>
  <si>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</si>
  <si>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</si>
  <si>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</si>
  <si>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</si>
  <si>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</si>
  <si>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</si>
  <si>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</si>
  <si>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</si>
  <si>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</si>
  <si>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</si>
  <si>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</si>
  <si>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</si>
  <si>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</si>
  <si>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</si>
  <si>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</si>
  <si>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</si>
  <si>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</si>
  <si>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</si>
  <si>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</si>
  <si>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</si>
  <si>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</si>
  <si>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</si>
  <si>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</si>
  <si>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</si>
  <si>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</si>
  <si>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</si>
  <si>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</si>
  <si>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</si>
  <si>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</si>
  <si>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</si>
  <si>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</si>
  <si>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</si>
  <si>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</si>
  <si>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</si>
  <si>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</si>
  <si>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</si>
  <si>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</si>
  <si>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</si>
  <si>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</si>
  <si>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</si>
  <si>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</si>
  <si>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</si>
  <si>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</si>
  <si>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</si>
  <si>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</si>
  <si>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</si>
  <si>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</si>
  <si>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</si>
  <si>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</si>
  <si>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</si>
  <si>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</si>
  <si>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</si>
  <si>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</si>
  <si>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</si>
  <si>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</si>
  <si>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</si>
  <si>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</si>
  <si>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</si>
  <si>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</si>
  <si>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</si>
  <si>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</si>
  <si>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</si>
  <si>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</si>
  <si>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</si>
  <si>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</si>
  <si>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</si>
  <si>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</si>
  <si>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</si>
  <si>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</si>
  <si>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</si>
  <si>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</si>
  <si>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</si>
  <si>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</si>
  <si>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</si>
  <si>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</si>
  <si>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</si>
  <si>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</si>
  <si>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</si>
  <si>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</si>
  <si>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</si>
  <si>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</si>
  <si>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</si>
  <si>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</si>
  <si>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</si>
  <si>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</si>
  <si>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</si>
  <si>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</si>
  <si>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</si>
  <si>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</si>
  <si>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</si>
  <si>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</si>
  <si>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</si>
  <si>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</si>
  <si>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</si>
  <si>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</si>
  <si>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</si>
  <si>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</si>
  <si>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</si>
  <si>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</si>
  <si>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</si>
  <si>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</si>
  <si>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</si>
  <si>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</si>
  <si>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</si>
  <si>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</si>
  <si>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</si>
  <si>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</si>
  <si>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</si>
  <si>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</si>
  <si>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</si>
  <si>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</si>
  <si>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</si>
  <si>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</si>
  <si>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</si>
  <si>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</si>
  <si>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</si>
  <si>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</si>
  <si>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</si>
  <si>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</si>
  <si>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</si>
  <si>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</si>
  <si>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</si>
  <si>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</si>
  <si>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</si>
  <si>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</si>
  <si>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</si>
  <si>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</si>
  <si>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</si>
  <si>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</si>
  <si>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</si>
  <si>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</si>
  <si>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</si>
  <si>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</si>
  <si>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</si>
  <si>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</si>
  <si>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</si>
  <si>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</si>
  <si>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</si>
  <si>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</si>
  <si>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</si>
  <si>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</si>
  <si>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</si>
  <si>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</si>
  <si>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</si>
  <si>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</si>
  <si>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</si>
  <si>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</si>
  <si>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</si>
  <si>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</si>
  <si>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</si>
  <si>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</si>
  <si>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</si>
  <si>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</si>
  <si>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</si>
  <si>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</si>
  <si>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</si>
  <si>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</si>
  <si>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</si>
  <si>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</si>
  <si>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</si>
  <si>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</si>
  <si>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</si>
  <si>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</si>
  <si>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</si>
  <si>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</si>
  <si>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</si>
  <si>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</si>
  <si>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</si>
  <si>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</si>
  <si>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</si>
  <si>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</si>
  <si>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</si>
  <si>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</si>
  <si>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</si>
  <si>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</si>
  <si>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</si>
  <si>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</si>
  <si>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</si>
  <si>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</si>
  <si>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</si>
  <si>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</si>
  <si>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</si>
  <si>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</si>
  <si>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</si>
  <si>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</si>
  <si>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</si>
  <si>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</si>
  <si>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</si>
  <si>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</si>
  <si>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</si>
  <si>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</si>
  <si>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</si>
  <si>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</si>
  <si>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</si>
  <si>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</si>
  <si>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</si>
  <si>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</si>
  <si>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</si>
  <si>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</si>
  <si>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</si>
  <si>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</si>
  <si>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</si>
  <si>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</si>
  <si>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</si>
  <si>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</si>
  <si>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</si>
  <si>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</si>
  <si>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</si>
  <si>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</si>
  <si>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</si>
  <si>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</si>
  <si>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</si>
  <si>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</si>
  <si>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</si>
  <si>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</si>
  <si>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</si>
  <si>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</si>
  <si>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</si>
  <si>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</si>
  <si>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</si>
  <si>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</si>
  <si>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</si>
  <si>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</si>
  <si>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</si>
  <si>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</si>
  <si>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</si>
  <si>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</si>
  <si>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</si>
  <si>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</si>
  <si>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</si>
  <si>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</si>
  <si>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</si>
  <si>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</si>
  <si>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</si>
  <si>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</si>
  <si>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</si>
  <si>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</si>
  <si>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</si>
  <si>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</si>
  <si>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</si>
  <si>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</si>
  <si>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</si>
  <si>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</si>
  <si>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</si>
  <si>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</si>
  <si>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</si>
  <si>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</si>
  <si>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</si>
  <si>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</si>
  <si>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</si>
  <si>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</si>
  <si>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</si>
  <si>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</si>
  <si>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</si>
  <si>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</si>
  <si>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</si>
  <si>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</si>
  <si>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</si>
  <si>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</si>
  <si>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</si>
  <si>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</si>
  <si>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</si>
  <si>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</si>
  <si>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</si>
  <si>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</si>
  <si>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</si>
  <si>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</si>
  <si>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</si>
  <si>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</si>
  <si>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</si>
  <si>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</si>
  <si>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</si>
  <si>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</si>
  <si>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</si>
  <si>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</si>
  <si>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</si>
  <si>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</si>
  <si>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</si>
  <si>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</si>
  <si>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</si>
  <si>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</si>
  <si>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</si>
  <si>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</si>
  <si>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</si>
  <si>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</si>
  <si>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</si>
  <si>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</si>
  <si>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</si>
  <si>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</si>
  <si>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</si>
  <si>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</si>
  <si>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</si>
  <si>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</si>
  <si>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</si>
  <si>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</si>
  <si>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</si>
  <si>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</si>
  <si>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</si>
  <si>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</si>
  <si>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</si>
  <si>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</si>
  <si>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</si>
  <si>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</si>
  <si>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</si>
  <si>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</si>
  <si>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</si>
  <si>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</si>
  <si>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</si>
  <si>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</si>
  <si>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</si>
  <si>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</si>
  <si>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</si>
  <si>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</si>
  <si>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</si>
  <si>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</si>
  <si>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</si>
  <si>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</si>
  <si>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</si>
  <si>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</si>
  <si>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</si>
  <si>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</si>
  <si>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</si>
  <si>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</si>
  <si>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</si>
  <si>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</si>
  <si>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</si>
  <si>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</si>
  <si>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</si>
  <si>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</si>
  <si>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</si>
  <si>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</si>
  <si>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</si>
  <si>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</si>
  <si>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</si>
  <si>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</si>
  <si>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</si>
  <si>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</si>
  <si>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</si>
  <si>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</si>
  <si>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</si>
  <si>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</si>
  <si>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</si>
  <si>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</si>
  <si>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</si>
  <si>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</si>
  <si>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</si>
  <si>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</si>
  <si>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</si>
  <si>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</si>
  <si>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</si>
  <si>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</si>
  <si>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</si>
  <si>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</si>
  <si>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</si>
  <si>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</si>
  <si>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</si>
  <si>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</si>
  <si>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</si>
  <si>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</si>
  <si>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</si>
  <si>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</si>
  <si>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</si>
  <si>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</si>
  <si>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</si>
  <si>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</si>
  <si>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</si>
  <si>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</si>
  <si>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</si>
  <si>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</si>
  <si>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</si>
  <si>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</si>
  <si>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</si>
  <si>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</si>
  <si>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</si>
  <si>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</si>
  <si>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</si>
  <si>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</si>
  <si>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</si>
  <si>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</si>
  <si>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</si>
  <si>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</si>
  <si>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</si>
  <si>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</si>
  <si>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</si>
  <si>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</si>
  <si>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</si>
  <si>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</si>
  <si>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</si>
  <si>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</si>
  <si>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</si>
  <si>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</si>
  <si>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</si>
  <si>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</si>
  <si>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</si>
  <si>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</si>
  <si>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</si>
  <si>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</si>
  <si>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</si>
  <si>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</si>
  <si>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</si>
  <si>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</si>
  <si>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</si>
  <si>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</si>
  <si>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</si>
  <si>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</si>
  <si>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</si>
  <si>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</si>
  <si>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</si>
  <si>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</si>
  <si>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</si>
  <si>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</si>
  <si>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</si>
  <si>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</si>
  <si>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</si>
  <si>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</si>
  <si>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</si>
  <si>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</si>
  <si>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</si>
  <si>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</si>
  <si>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</si>
  <si>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</si>
  <si>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</si>
  <si>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</si>
  <si>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</si>
  <si>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</si>
  <si>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</si>
  <si>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</si>
  <si>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</si>
  <si>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</si>
  <si>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</si>
  <si>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</si>
  <si>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</si>
  <si>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</si>
  <si>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</si>
  <si>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</si>
  <si>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</si>
  <si>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</si>
  <si>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</si>
  <si>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</si>
  <si>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</si>
  <si>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</si>
  <si>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</si>
  <si>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</si>
  <si>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</si>
  <si>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</si>
  <si>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</si>
  <si>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</si>
  <si>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</si>
  <si>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</si>
  <si>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</si>
  <si>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</si>
  <si>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</si>
  <si>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</si>
  <si>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</si>
  <si>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</si>
  <si>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</si>
  <si>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</si>
  <si>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</si>
  <si>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</si>
  <si>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</si>
  <si>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</si>
  <si>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</si>
  <si>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</si>
  <si>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</si>
  <si>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</si>
  <si>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</si>
  <si>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</si>
  <si>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</si>
  <si>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</si>
  <si>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</si>
  <si>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</si>
  <si>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</si>
  <si>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</si>
  <si>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</si>
  <si>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</si>
  <si>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</si>
  <si>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</si>
  <si>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</si>
  <si>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</si>
  <si>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</si>
  <si>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</si>
  <si>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</si>
  <si>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</si>
  <si>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</si>
  <si>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</si>
  <si>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</si>
  <si>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</si>
  <si>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</si>
  <si>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</si>
  <si>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</si>
  <si>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</si>
  <si>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</si>
  <si>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</si>
  <si>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</si>
  <si>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</si>
  <si>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</si>
  <si>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</si>
  <si>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</si>
  <si>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</si>
  <si>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</si>
  <si>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</si>
  <si>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</si>
  <si>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</si>
  <si>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</si>
  <si>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</si>
  <si>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</si>
  <si>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</si>
  <si>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</si>
  <si>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</si>
  <si>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</si>
  <si>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</si>
  <si>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</si>
  <si>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</si>
  <si>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</si>
  <si>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</si>
  <si>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</si>
  <si>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</si>
  <si>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</si>
  <si>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</si>
  <si>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</si>
  <si>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</si>
  <si>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</si>
  <si>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</si>
  <si>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</si>
  <si>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</si>
  <si>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</si>
  <si>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</si>
  <si>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</si>
  <si>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</si>
  <si>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</si>
  <si>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</si>
  <si>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</si>
  <si>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</si>
  <si>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</si>
  <si>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</si>
  <si>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</si>
  <si>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</si>
  <si>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</si>
  <si>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</si>
  <si>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</si>
  <si>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</si>
  <si>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</si>
  <si>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</si>
  <si>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</si>
  <si>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</si>
  <si>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</si>
  <si>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</si>
  <si>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</si>
  <si>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</si>
  <si>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</si>
  <si>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</si>
  <si>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</si>
  <si>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</si>
  <si>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</si>
  <si>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</si>
  <si>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</si>
  <si>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</si>
  <si>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</si>
  <si>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</si>
  <si>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</si>
  <si>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</si>
  <si>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</si>
  <si>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</si>
  <si>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</si>
  <si>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</si>
  <si>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</si>
  <si>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</si>
  <si>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</si>
  <si>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</si>
  <si>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</si>
  <si>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</si>
  <si>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</si>
  <si>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</si>
  <si>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</si>
  <si>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</si>
  <si>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</si>
  <si>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</si>
  <si>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</si>
  <si>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</si>
  <si>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</si>
  <si>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</si>
  <si>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</si>
  <si>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</si>
  <si>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</si>
  <si>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</si>
  <si>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</si>
  <si>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</si>
  <si>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</si>
  <si>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</si>
  <si>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</si>
  <si>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</si>
  <si>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</si>
  <si>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</si>
  <si>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</si>
  <si>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</si>
  <si>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</si>
  <si>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</si>
  <si>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</si>
  <si>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</si>
  <si>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</si>
  <si>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</si>
  <si>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</si>
  <si>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</si>
  <si>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</si>
  <si>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</si>
  <si>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</si>
  <si>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</si>
  <si>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</si>
  <si>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</si>
  <si>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</si>
  <si>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</si>
  <si>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</si>
  <si>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</si>
  <si>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</si>
  <si>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</si>
  <si>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</si>
  <si>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</si>
  <si>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</si>
  <si>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</si>
  <si>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</si>
  <si>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</si>
  <si>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</si>
  <si>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</si>
  <si>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</si>
  <si>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</si>
  <si>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</si>
  <si>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</si>
  <si>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</si>
  <si>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</si>
  <si>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</si>
  <si>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</si>
  <si>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</si>
  <si>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</si>
  <si>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</si>
  <si>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</si>
  <si>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</si>
  <si>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</si>
  <si>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</si>
  <si>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</si>
  <si>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</si>
  <si>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</si>
  <si>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</si>
  <si>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</si>
  <si>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</si>
  <si>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</si>
  <si>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</si>
  <si>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</si>
  <si>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</si>
  <si>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</si>
  <si>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</si>
  <si>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</si>
  <si>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</si>
  <si>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</si>
  <si>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</si>
  <si>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</si>
  <si>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</si>
  <si>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</si>
  <si>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</si>
  <si>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</si>
  <si>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</si>
  <si>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</si>
  <si>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</si>
  <si>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</si>
  <si>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</si>
  <si>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</si>
  <si>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</si>
  <si>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</si>
  <si>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</si>
  <si>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</si>
  <si>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</si>
  <si>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</si>
  <si>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</si>
  <si>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</si>
  <si>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</si>
  <si>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</si>
  <si>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</si>
  <si>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</si>
  <si>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</si>
  <si>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</si>
  <si>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</si>
  <si>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</si>
  <si>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</si>
  <si>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</si>
  <si>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</si>
  <si>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</si>
  <si>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</si>
  <si>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</si>
  <si>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</si>
  <si>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</si>
  <si>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</si>
  <si>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</si>
  <si>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</si>
  <si>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</si>
  <si>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</si>
  <si>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</si>
  <si>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</si>
  <si>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</si>
  <si>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</si>
  <si>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</si>
  <si>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</si>
  <si>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</si>
  <si>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</si>
  <si>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</si>
  <si>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</si>
  <si>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</si>
  <si>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</si>
  <si>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</si>
  <si>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</si>
  <si>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</si>
  <si>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</si>
  <si>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</si>
  <si>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</si>
  <si>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</si>
  <si>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</si>
  <si>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</si>
  <si>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</si>
  <si>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</si>
  <si>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</si>
  <si>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</si>
  <si>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</si>
  <si>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</si>
  <si>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</si>
  <si>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</si>
  <si>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</si>
  <si>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</si>
  <si>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</si>
  <si>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</si>
  <si>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</si>
  <si>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</si>
  <si>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</si>
  <si>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</si>
  <si>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</si>
  <si>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</si>
  <si>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</si>
  <si>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</si>
  <si>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</si>
  <si>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</si>
  <si>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</si>
  <si>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</si>
  <si>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</si>
  <si>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</si>
  <si>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</si>
  <si>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</si>
  <si>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</si>
  <si>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</si>
  <si>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</si>
  <si>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</si>
  <si>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</si>
  <si>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</si>
  <si>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</si>
  <si>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</si>
  <si>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</si>
  <si>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</si>
  <si>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</si>
  <si>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</si>
  <si>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</si>
  <si>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</si>
  <si>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</si>
  <si>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</si>
  <si>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</si>
  <si>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</si>
  <si>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</si>
  <si>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</si>
  <si>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</si>
  <si>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</si>
  <si>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</si>
  <si>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</si>
  <si>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</si>
  <si>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</si>
  <si>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</si>
  <si>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</si>
  <si>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</si>
  <si>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</si>
  <si>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</si>
  <si>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</si>
  <si>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</si>
  <si>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</si>
  <si>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</si>
  <si>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</si>
  <si>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</si>
  <si>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</si>
  <si>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</si>
  <si>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</si>
  <si>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</si>
  <si>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</si>
  <si>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</si>
  <si>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</si>
  <si>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</si>
  <si>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</si>
  <si>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</si>
  <si>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</si>
  <si>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</si>
  <si>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</si>
  <si>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</si>
  <si>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</si>
  <si>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</si>
  <si>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</si>
  <si>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</si>
  <si>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</si>
  <si>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</si>
  <si>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</si>
  <si>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</si>
  <si>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</si>
  <si>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</si>
  <si>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</si>
  <si>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</si>
  <si>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</si>
  <si>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</si>
  <si>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</si>
  <si>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</si>
  <si>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</si>
  <si>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</si>
  <si>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</si>
  <si>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</si>
  <si>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</si>
  <si>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</si>
  <si>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</si>
  <si>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</si>
  <si>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</si>
  <si>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</si>
  <si>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</si>
  <si>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</si>
  <si>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</si>
  <si>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</si>
  <si>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</si>
  <si>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</si>
  <si>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</si>
  <si>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</si>
  <si>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</si>
  <si>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</si>
  <si>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</si>
  <si>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</si>
  <si>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</si>
  <si>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</si>
  <si>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</si>
  <si>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</si>
  <si>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</si>
  <si>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</si>
  <si>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</si>
  <si>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</si>
  <si>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</si>
  <si>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</si>
  <si>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</si>
  <si>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</si>
  <si>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</si>
  <si>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</si>
  <si>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</si>
  <si>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</si>
  <si>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</si>
  <si>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</si>
  <si>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</si>
  <si>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</si>
  <si>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</si>
  <si>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</si>
  <si>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</si>
  <si>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</si>
  <si>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</si>
  <si>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</si>
  <si>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</si>
  <si>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</si>
  <si>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</si>
  <si>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</si>
  <si>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</si>
  <si>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</si>
  <si>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</si>
  <si>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</si>
  <si>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</si>
  <si>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</si>
  <si>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</si>
  <si>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</si>
  <si>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</si>
  <si>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</si>
  <si>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</si>
  <si>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</si>
  <si>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</si>
  <si>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</si>
  <si>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</si>
  <si>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</si>
  <si>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</si>
  <si>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</si>
  <si>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</si>
  <si>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</si>
  <si>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</si>
  <si>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</si>
  <si>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</si>
  <si>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</si>
  <si>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</si>
  <si>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</si>
  <si>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</si>
  <si>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</si>
  <si>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</si>
  <si>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</si>
  <si>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</si>
  <si>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</si>
  <si>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</si>
  <si>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</si>
  <si>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</si>
  <si>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</si>
  <si>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</si>
  <si>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</si>
  <si>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</si>
  <si>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</si>
  <si>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</si>
  <si>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</si>
  <si>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</si>
  <si>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</si>
  <si>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</si>
  <si>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</si>
  <si>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</si>
  <si>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</si>
  <si>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</si>
  <si>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</si>
  <si>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</si>
  <si>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</si>
  <si>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</si>
  <si>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</si>
  <si>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</si>
  <si>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</si>
  <si>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</si>
  <si>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</si>
  <si>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</si>
  <si>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</si>
  <si>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</si>
  <si>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</si>
  <si>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</si>
  <si>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</si>
  <si>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</si>
  <si>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</si>
  <si>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</si>
  <si>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</si>
  <si>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</si>
  <si>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</si>
  <si>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</si>
  <si>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</si>
  <si>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</si>
  <si>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</si>
  <si>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</si>
  <si>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</si>
  <si>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</si>
  <si>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</si>
  <si>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</si>
  <si>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</si>
  <si>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</si>
  <si>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</si>
  <si>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</si>
  <si>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</si>
  <si>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</si>
  <si>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</si>
  <si>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</si>
  <si>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</si>
  <si>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</si>
  <si>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</si>
  <si>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</si>
  <si>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</si>
  <si>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</si>
  <si>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</si>
  <si>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</si>
  <si>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</si>
  <si>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</si>
  <si>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</si>
  <si>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</si>
  <si>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</si>
  <si>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</si>
  <si>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</si>
  <si>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</si>
  <si>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</si>
  <si>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</si>
  <si>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</si>
  <si>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</si>
  <si>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</si>
  <si>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</si>
  <si>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</si>
  <si>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</si>
  <si>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</si>
  <si>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</si>
  <si>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</si>
  <si>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</si>
  <si>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</si>
  <si>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</si>
  <si>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</si>
  <si>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</si>
  <si>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</si>
  <si>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</si>
  <si>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</si>
  <si>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</si>
  <si>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</si>
  <si>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</si>
  <si>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</si>
  <si>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</si>
  <si>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</si>
  <si>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</si>
  <si>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</si>
  <si>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</si>
  <si>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</si>
  <si>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</si>
  <si>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</si>
  <si>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</si>
  <si>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</si>
  <si>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</si>
  <si>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</si>
  <si>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</si>
  <si>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</si>
  <si>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</si>
  <si>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</si>
  <si>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</si>
  <si>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</si>
  <si>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</si>
  <si>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</si>
  <si>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</si>
  <si>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</si>
  <si>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</si>
  <si>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</si>
  <si>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</si>
  <si>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</si>
  <si>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</si>
  <si>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</si>
  <si>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</si>
  <si>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</si>
  <si>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</si>
  <si>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</si>
  <si>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</si>
  <si>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</si>
  <si>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</si>
  <si>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</si>
  <si>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</si>
  <si>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</si>
  <si>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</si>
  <si>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</si>
  <si>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</si>
  <si>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</si>
  <si>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</si>
  <si>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</si>
  <si>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</si>
  <si>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</si>
  <si>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</si>
  <si>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</si>
  <si>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</si>
  <si>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</si>
  <si>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</si>
  <si>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</si>
  <si>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</si>
  <si>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</si>
  <si>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</si>
  <si>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</si>
  <si>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</si>
  <si>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</si>
  <si>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</si>
  <si>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</si>
  <si>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</si>
  <si>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</si>
  <si>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</si>
  <si>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</si>
  <si>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</si>
  <si>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</si>
  <si>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</si>
  <si>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</si>
  <si>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</si>
  <si>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</si>
  <si>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</si>
  <si>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</si>
  <si>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</si>
  <si>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</si>
  <si>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</si>
  <si>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</si>
  <si>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</si>
  <si>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</si>
  <si>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</si>
  <si>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</si>
  <si>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</si>
  <si>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</si>
  <si>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</si>
  <si>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</si>
  <si>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</si>
  <si>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</si>
  <si>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</si>
  <si>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</si>
  <si>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</si>
  <si>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</si>
  <si>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</si>
  <si>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</si>
  <si>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</si>
  <si>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</si>
  <si>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</si>
  <si>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</si>
  <si>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</si>
  <si>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</si>
  <si>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</si>
  <si>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</si>
  <si>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</si>
  <si>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</si>
  <si>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</si>
  <si>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</si>
  <si>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</si>
  <si>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</si>
  <si>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</si>
  <si>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</si>
  <si>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</si>
  <si>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</si>
  <si>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</si>
  <si>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</si>
  <si>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</si>
  <si>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</si>
  <si>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</si>
  <si>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</si>
  <si>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</si>
  <si>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</si>
  <si>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</si>
  <si>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</si>
  <si>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</si>
  <si>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</si>
  <si>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</si>
  <si>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</si>
  <si>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</si>
  <si>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</si>
  <si>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</si>
  <si>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</si>
  <si>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</si>
  <si>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</si>
  <si>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</si>
  <si>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</si>
  <si>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</si>
  <si>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</si>
  <si>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</si>
  <si>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</si>
  <si>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</si>
  <si>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</si>
  <si>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</si>
  <si>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</si>
  <si>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</si>
  <si>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</si>
  <si>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</si>
  <si>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</si>
  <si>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</si>
  <si>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</si>
  <si>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</si>
  <si>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</si>
  <si>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</si>
  <si>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</si>
  <si>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</si>
  <si>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</si>
  <si>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</si>
  <si>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</si>
  <si>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</si>
  <si>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</si>
  <si>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</si>
  <si>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</si>
  <si>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</si>
  <si>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</si>
  <si>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</si>
  <si>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</si>
  <si>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</si>
  <si>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</si>
  <si>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</si>
  <si>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</si>
  <si>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</si>
  <si>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</si>
  <si>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</si>
  <si>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</si>
  <si>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</si>
  <si>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</si>
  <si>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</si>
  <si>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</si>
  <si>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</si>
  <si>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</si>
  <si>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</si>
  <si>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</si>
  <si>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</si>
  <si>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</si>
  <si>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</si>
  <si>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</si>
  <si>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</si>
  <si>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</si>
  <si>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</si>
  <si>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</si>
  <si>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</si>
  <si>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</si>
  <si>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</si>
  <si>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</si>
  <si>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</si>
  <si>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</si>
  <si>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</si>
  <si>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</si>
  <si>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</si>
  <si>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</si>
  <si>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</si>
  <si>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</si>
  <si>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</si>
  <si>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</si>
  <si>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</si>
  <si>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</si>
  <si>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</si>
  <si>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</si>
  <si>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</si>
  <si>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</si>
  <si>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</si>
  <si>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</si>
  <si>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</si>
  <si>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</si>
  <si>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</si>
  <si>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</si>
  <si>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</si>
  <si>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</si>
  <si>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</si>
  <si>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</si>
  <si>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</si>
  <si>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</si>
  <si>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</si>
  <si>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</si>
  <si>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</si>
  <si>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</si>
  <si>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</si>
  <si>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</si>
  <si>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</si>
  <si>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</si>
  <si>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</si>
  <si>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</si>
  <si>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</si>
  <si>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</si>
  <si>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</si>
  <si>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</si>
  <si>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</si>
  <si>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</si>
  <si>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</si>
  <si>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</si>
  <si>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</si>
  <si>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</si>
  <si>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</si>
  <si>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</si>
  <si>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</si>
  <si>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</si>
  <si>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</si>
  <si>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</si>
  <si>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</si>
  <si>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</si>
  <si>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</si>
  <si>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</si>
  <si>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</si>
  <si>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</si>
  <si>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</si>
  <si>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</si>
  <si>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</si>
  <si>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</si>
  <si>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</si>
  <si>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</si>
  <si>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</si>
  <si>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</si>
  <si>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</si>
  <si>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</si>
  <si>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</si>
  <si>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</si>
  <si>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</si>
  <si>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</si>
  <si>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</si>
  <si>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</si>
  <si>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</si>
  <si>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</si>
  <si>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</si>
  <si>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</si>
  <si>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</si>
  <si>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</si>
  <si>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</si>
  <si>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</si>
  <si>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</si>
  <si>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</si>
  <si>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</si>
  <si>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</si>
  <si>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</si>
  <si>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</si>
  <si>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</si>
  <si>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</si>
  <si>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</si>
  <si>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</si>
  <si>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</si>
  <si>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</si>
  <si>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</si>
  <si>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</si>
  <si>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</si>
  <si>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</si>
  <si>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</si>
  <si>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</si>
  <si>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</si>
  <si>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</si>
  <si>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</si>
  <si>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</si>
  <si>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</si>
  <si>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</si>
  <si>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</si>
  <si>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</si>
  <si>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</si>
  <si>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</si>
  <si>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</si>
  <si>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</si>
  <si>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</si>
  <si>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</si>
  <si>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</si>
  <si>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</si>
  <si>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</si>
  <si>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</si>
  <si>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</si>
  <si>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</si>
  <si>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</si>
  <si>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</si>
  <si>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</si>
  <si>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</si>
  <si>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</si>
  <si>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</si>
  <si>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</si>
  <si>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</si>
  <si>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</si>
  <si>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</si>
  <si>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</si>
  <si>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</si>
  <si>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</si>
  <si>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</si>
  <si>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</si>
  <si>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</si>
  <si>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</si>
  <si>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</si>
  <si>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</si>
  <si>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</si>
  <si>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</si>
  <si>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</si>
  <si>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</si>
  <si>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</si>
  <si>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</si>
  <si>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</si>
  <si>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</si>
  <si>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</si>
  <si>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</si>
  <si>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</si>
  <si>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</si>
  <si>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</si>
  <si>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</si>
  <si>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</si>
  <si>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</si>
  <si>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</si>
  <si>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</si>
  <si>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</si>
  <si>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</si>
  <si>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</si>
  <si>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</si>
  <si>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</si>
  <si>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</si>
  <si>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</si>
  <si>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</si>
  <si>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</si>
  <si>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</si>
  <si>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</si>
  <si>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</si>
  <si>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</si>
  <si>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</si>
  <si>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</si>
  <si>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</si>
  <si>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</si>
  <si>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</si>
  <si>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</si>
  <si>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</si>
  <si>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</si>
  <si>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</si>
  <si>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</si>
  <si>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</si>
  <si>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</si>
  <si>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</si>
  <si>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</si>
  <si>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</si>
  <si>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</si>
  <si>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</si>
  <si>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</si>
  <si>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</si>
  <si>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</si>
  <si>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</si>
  <si>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</si>
  <si>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</si>
  <si>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</si>
  <si>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</si>
  <si>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</si>
  <si>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</si>
  <si>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</si>
  <si>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</si>
  <si>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</si>
  <si>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</si>
  <si>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</si>
  <si>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</si>
  <si>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</si>
  <si>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</si>
  <si>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</si>
  <si>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</si>
  <si>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</si>
  <si>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</si>
  <si>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</si>
  <si>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</si>
  <si>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</si>
  <si>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</si>
  <si>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</si>
  <si>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</si>
  <si>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</si>
  <si>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</si>
  <si>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</si>
  <si>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</si>
  <si>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</si>
  <si>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</si>
  <si>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</si>
  <si>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</si>
  <si>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</si>
  <si>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</si>
  <si>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</si>
  <si>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</si>
  <si>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</si>
  <si>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</si>
  <si>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</si>
  <si>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</si>
  <si>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</si>
  <si>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</si>
  <si>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</si>
  <si>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</si>
  <si>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</si>
  <si>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</si>
  <si>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</si>
  <si>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</si>
  <si>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</si>
  <si>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</si>
  <si>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</si>
  <si>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</si>
  <si>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</si>
  <si>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</si>
  <si>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</si>
  <si>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</si>
  <si>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</si>
  <si>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</si>
  <si>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</si>
  <si>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</si>
  <si>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</si>
  <si>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</si>
  <si>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</si>
  <si>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</si>
  <si>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</si>
  <si>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</si>
  <si>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</si>
  <si>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</si>
  <si>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</si>
  <si>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</si>
  <si>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</si>
  <si>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</si>
  <si>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</si>
  <si>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</si>
  <si>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</si>
  <si>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</si>
  <si>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</si>
  <si>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</si>
  <si>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</si>
  <si>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</si>
  <si>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</si>
  <si>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</si>
  <si>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</si>
  <si>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</si>
  <si>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</si>
  <si>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</si>
  <si>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</si>
  <si>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</si>
  <si>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</si>
  <si>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</si>
  <si>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</si>
  <si>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</si>
  <si>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</si>
  <si>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</si>
  <si>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</si>
  <si>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</si>
  <si>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</si>
  <si>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</si>
  <si>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</si>
  <si>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</si>
  <si>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</si>
  <si>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</si>
  <si>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</si>
  <si>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</si>
  <si>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</si>
  <si>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</si>
  <si>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</si>
  <si>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</si>
  <si>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</si>
  <si>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</si>
  <si>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</si>
  <si>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</si>
  <si>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</si>
  <si>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</si>
  <si>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</si>
  <si>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</si>
  <si>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</si>
  <si>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</si>
  <si>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</si>
  <si>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</si>
  <si>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</si>
  <si>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</si>
  <si>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</si>
  <si>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</si>
  <si>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</si>
  <si>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</si>
  <si>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</si>
  <si>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</si>
  <si>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</si>
  <si>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</si>
  <si>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</si>
  <si>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</si>
  <si>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</si>
  <si>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</si>
  <si>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</si>
  <si>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</si>
  <si>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</si>
  <si>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</si>
  <si>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</si>
  <si>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</si>
  <si>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</si>
  <si>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</si>
  <si>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</si>
  <si>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</si>
  <si>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</si>
  <si>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</si>
  <si>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</si>
  <si>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</si>
  <si>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</si>
  <si>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</si>
  <si>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</si>
  <si>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</si>
  <si>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</si>
  <si>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</si>
  <si>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</si>
  <si>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</si>
  <si>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</si>
  <si>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</si>
  <si>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</si>
  <si>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</si>
  <si>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</si>
  <si>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</si>
  <si>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</si>
  <si>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</si>
  <si>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</si>
  <si>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</si>
  <si>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</si>
  <si>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</si>
  <si>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</si>
  <si>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</si>
  <si>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</si>
  <si>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</si>
  <si>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</si>
  <si>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</si>
  <si>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</si>
  <si>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</si>
  <si>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</si>
  <si>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</si>
  <si>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</si>
  <si>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</si>
  <si>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</si>
  <si>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</si>
  <si>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</si>
  <si>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</si>
  <si>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</si>
  <si>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</si>
  <si>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</si>
  <si>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</si>
  <si>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</si>
  <si>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</si>
  <si>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</si>
  <si>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</si>
  <si>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</si>
  <si>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</si>
  <si>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</si>
  <si>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</si>
  <si>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</si>
  <si>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</si>
  <si>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</si>
  <si>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</si>
  <si>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</si>
  <si>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</si>
  <si>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</si>
  <si>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</si>
  <si>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</si>
  <si>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</si>
  <si>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</si>
  <si>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</si>
  <si>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</si>
  <si>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</si>
  <si>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</si>
  <si>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</si>
  <si>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</si>
  <si>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</si>
  <si>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</si>
  <si>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</si>
  <si>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</si>
  <si>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</si>
  <si>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</si>
  <si>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</si>
  <si>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</si>
  <si>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</si>
  <si>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</si>
  <si>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</si>
  <si>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</si>
  <si>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</si>
  <si>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</si>
  <si>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</si>
  <si>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</si>
  <si>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</si>
  <si>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</si>
  <si>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</si>
  <si>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</si>
  <si>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</si>
  <si>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</si>
  <si>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</si>
  <si>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</si>
  <si>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</si>
  <si>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</si>
  <si>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</si>
  <si>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</si>
  <si>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</si>
  <si>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</si>
  <si>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</si>
  <si>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</si>
  <si>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</si>
  <si>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</si>
  <si>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</si>
  <si>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</si>
  <si>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</si>
  <si>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</si>
  <si>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</si>
  <si>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</si>
  <si>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</si>
  <si>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</si>
  <si>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</si>
  <si>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</si>
  <si>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</si>
  <si>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</si>
  <si>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</si>
  <si>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</si>
  <si>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</si>
  <si>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</si>
  <si>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</si>
  <si>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</si>
  <si>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</si>
  <si>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</si>
  <si>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</si>
  <si>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</si>
  <si>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</si>
  <si>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</si>
  <si>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</si>
  <si>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</si>
  <si>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</si>
  <si>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</si>
  <si>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</si>
  <si>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</si>
  <si>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</si>
  <si>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</si>
  <si>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</si>
  <si>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</si>
  <si>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</si>
  <si>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</si>
  <si>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</si>
  <si>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</si>
  <si>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</si>
  <si>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</si>
  <si>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</si>
  <si>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</si>
  <si>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</si>
  <si>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</si>
  <si>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</si>
  <si>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</si>
  <si>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</si>
  <si>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</si>
  <si>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</si>
  <si>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</si>
  <si>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</si>
  <si>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</si>
  <si>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</si>
  <si>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</si>
  <si>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</si>
  <si>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</si>
  <si>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</si>
  <si>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</si>
  <si>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</si>
  <si>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</si>
  <si>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</si>
  <si>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</si>
  <si>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</si>
  <si>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</si>
  <si>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</si>
  <si>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</si>
  <si>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</si>
  <si>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</si>
  <si>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</si>
  <si>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</si>
  <si>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</si>
  <si>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</si>
  <si>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</si>
  <si>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</si>
  <si>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</si>
  <si>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</si>
  <si>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</si>
  <si>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</si>
  <si>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</si>
  <si>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</si>
  <si>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</si>
  <si>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</si>
  <si>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</si>
  <si>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</si>
  <si>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</si>
  <si>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</si>
  <si>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</si>
  <si>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</si>
  <si>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</si>
  <si>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</si>
  <si>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</si>
  <si>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</si>
  <si>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</si>
  <si>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</si>
  <si>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</si>
  <si>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</si>
  <si>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</si>
  <si>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</si>
  <si>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</si>
  <si>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</si>
  <si>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</si>
  <si>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</si>
  <si>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</si>
  <si>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</si>
  <si>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</si>
  <si>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</si>
  <si>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</si>
  <si>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</si>
  <si>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</si>
  <si>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</si>
  <si>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</si>
  <si>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</si>
  <si>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</si>
  <si>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</si>
  <si>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</si>
  <si>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</si>
  <si>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</si>
  <si>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</si>
  <si>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</si>
  <si>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</si>
  <si>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</si>
  <si>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</si>
  <si>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</si>
  <si>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</si>
  <si>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</si>
  <si>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</si>
  <si>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</si>
  <si>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</si>
  <si>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</si>
  <si>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</si>
  <si>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</si>
  <si>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</si>
  <si>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</si>
  <si>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</si>
  <si>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</si>
  <si>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</si>
  <si>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</si>
  <si>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</si>
  <si>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</si>
  <si>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</si>
  <si>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</si>
  <si>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</si>
  <si>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</si>
  <si>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</si>
  <si>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</si>
  <si>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</si>
  <si>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</si>
  <si>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</si>
  <si>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</si>
  <si>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</si>
  <si>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</si>
  <si>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</si>
  <si>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</si>
  <si>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</si>
  <si>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</si>
  <si>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</si>
  <si>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</si>
  <si>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</si>
  <si>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</si>
  <si>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</si>
  <si>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</si>
  <si>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</si>
  <si>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</si>
  <si>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</si>
  <si>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</si>
  <si>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</si>
  <si>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</si>
  <si>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</si>
  <si>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</si>
  <si>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</si>
  <si>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</si>
  <si>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</si>
  <si>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</si>
  <si>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</si>
  <si>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</si>
  <si>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</si>
  <si>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</si>
  <si>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</si>
  <si>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</si>
  <si>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</si>
  <si>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</si>
  <si>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</si>
  <si>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</si>
  <si>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</si>
  <si>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</si>
  <si>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</si>
  <si>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</si>
  <si>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</si>
  <si>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</si>
  <si>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</si>
  <si>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</si>
  <si>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</si>
  <si>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</si>
  <si>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</si>
  <si>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</si>
  <si>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</si>
  <si>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</si>
  <si>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</si>
  <si>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</si>
  <si>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</si>
  <si>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</si>
  <si>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</si>
  <si>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</si>
  <si>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</si>
  <si>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</si>
  <si>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</si>
  <si>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</si>
  <si>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</si>
  <si>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</si>
  <si>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</si>
  <si>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</si>
  <si>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</si>
  <si>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</si>
  <si>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</si>
  <si>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</si>
  <si>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</si>
  <si>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</si>
  <si>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</si>
  <si>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</si>
  <si>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</si>
  <si>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</si>
  <si>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</si>
  <si>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</si>
  <si>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</si>
  <si>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</si>
  <si>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</si>
  <si>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</si>
  <si>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</si>
  <si>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</si>
  <si>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</si>
  <si>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</si>
  <si>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</si>
  <si>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</si>
  <si>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</si>
  <si>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</si>
  <si>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</si>
  <si>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</si>
  <si>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</si>
  <si>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</si>
  <si>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</si>
  <si>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</si>
  <si>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</si>
  <si>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</si>
  <si>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</si>
  <si>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</si>
  <si>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</si>
  <si>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</si>
  <si>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</si>
  <si>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</si>
  <si>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</si>
  <si>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</si>
  <si>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</si>
  <si>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</si>
  <si>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</si>
  <si>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</si>
  <si>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</si>
  <si>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</si>
  <si>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</si>
  <si>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</si>
  <si>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</si>
  <si>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</si>
  <si>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</si>
  <si>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</si>
  <si>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</si>
  <si>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</si>
  <si>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</si>
  <si>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</si>
  <si>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</si>
  <si>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</si>
  <si>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</si>
  <si>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</si>
  <si>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</si>
  <si>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</si>
  <si>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</si>
  <si>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</si>
  <si>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</si>
  <si>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</si>
  <si>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</si>
  <si>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</si>
  <si>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</si>
  <si>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</si>
  <si>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</si>
  <si>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</si>
  <si>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</si>
  <si>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</si>
  <si>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</si>
  <si>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</si>
  <si>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</si>
  <si>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</si>
  <si>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</si>
  <si>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</si>
  <si>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</si>
  <si>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</si>
  <si>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</si>
  <si>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</si>
  <si>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</si>
  <si>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</si>
  <si>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</si>
  <si>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</si>
  <si>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</si>
  <si>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</si>
  <si>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</si>
  <si>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</si>
  <si>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</si>
  <si>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</si>
  <si>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</si>
  <si>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</si>
  <si>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</si>
  <si>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</si>
  <si>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</si>
  <si>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</si>
  <si>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</si>
  <si>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</si>
  <si>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</si>
  <si>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</si>
  <si>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</si>
  <si>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</si>
  <si>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</si>
  <si>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</si>
  <si>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</si>
  <si>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</si>
  <si>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</si>
  <si>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</si>
  <si>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</si>
  <si>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</si>
  <si>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</si>
  <si>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</si>
  <si>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</si>
  <si>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</si>
  <si>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</si>
  <si>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</si>
  <si>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</si>
  <si>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</si>
  <si>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</si>
  <si>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</si>
  <si>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</si>
  <si>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</si>
  <si>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</si>
  <si>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</si>
  <si>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</si>
  <si>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</si>
  <si>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</si>
  <si>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</si>
  <si>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</si>
  <si>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</si>
  <si>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</si>
  <si>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</si>
  <si>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</si>
  <si>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</si>
  <si>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</si>
  <si>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</si>
  <si>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</si>
  <si>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</si>
  <si>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</si>
  <si>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</si>
  <si>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</si>
  <si>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</si>
  <si>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</si>
  <si>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</si>
  <si>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</si>
  <si>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</si>
  <si>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</si>
  <si>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</si>
  <si>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</si>
  <si>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</si>
  <si>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</si>
  <si>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</si>
  <si>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</si>
  <si>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</si>
  <si>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</si>
  <si>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</si>
  <si>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</si>
  <si>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</si>
  <si>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</si>
  <si>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</si>
  <si>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</si>
  <si>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</si>
  <si>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</si>
  <si>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</si>
  <si>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</si>
  <si>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</si>
  <si>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</si>
  <si>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</si>
  <si>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</si>
  <si>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</si>
  <si>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</si>
  <si>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</si>
  <si>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</si>
  <si>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</si>
  <si>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</si>
  <si>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</si>
  <si>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</si>
  <si>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</si>
  <si>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</si>
  <si>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</si>
  <si>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</si>
  <si>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</si>
  <si>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</si>
  <si>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</si>
  <si>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</si>
  <si>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</si>
  <si>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</si>
  <si>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</si>
  <si>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</si>
  <si>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</si>
  <si>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</si>
  <si>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</si>
  <si>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</si>
  <si>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</si>
  <si>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</si>
  <si>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</si>
  <si>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</si>
  <si>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</si>
  <si>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</si>
  <si>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</si>
  <si>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</si>
  <si>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</si>
  <si>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</si>
  <si>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</si>
  <si>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</si>
  <si>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</si>
  <si>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</si>
  <si>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</si>
  <si>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</si>
  <si>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</si>
  <si>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</si>
  <si>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</si>
  <si>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</si>
  <si>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</si>
  <si>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</si>
  <si>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</si>
  <si>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</si>
  <si>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</si>
  <si>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</si>
  <si>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</si>
  <si>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</si>
  <si>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</si>
  <si>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</si>
  <si>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</si>
  <si>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</si>
  <si>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</si>
  <si>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</si>
  <si>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</si>
  <si>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</si>
  <si>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</si>
  <si>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</si>
  <si>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</si>
  <si>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</si>
  <si>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</si>
  <si>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</si>
  <si>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</si>
  <si>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</si>
  <si>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</si>
  <si>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</si>
  <si>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</si>
  <si>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</si>
  <si>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</si>
  <si>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</si>
  <si>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</si>
  <si>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</si>
  <si>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</si>
  <si>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</si>
  <si>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</si>
  <si>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</si>
  <si>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</si>
  <si>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</si>
  <si>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</si>
  <si>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</si>
  <si>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</si>
  <si>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</si>
  <si>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</si>
  <si>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</si>
  <si>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</si>
  <si>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</si>
  <si>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</si>
  <si>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</si>
  <si>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</si>
  <si>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</si>
  <si>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</si>
  <si>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</si>
  <si>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</si>
  <si>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</si>
  <si>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</si>
  <si>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</si>
  <si>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</si>
  <si>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</si>
  <si>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</si>
  <si>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</si>
  <si>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</si>
  <si>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</si>
  <si>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</si>
  <si>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</si>
  <si>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</si>
  <si>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</si>
  <si>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</si>
  <si>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</si>
  <si>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</si>
  <si>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</si>
  <si>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</si>
  <si>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</si>
  <si>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</si>
  <si>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</si>
  <si>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</si>
  <si>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</si>
  <si>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</si>
  <si>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</si>
  <si>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</si>
  <si>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</si>
  <si>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</si>
  <si>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</si>
  <si>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</si>
  <si>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</si>
  <si>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</si>
  <si>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</si>
  <si>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</si>
  <si>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</si>
  <si>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</si>
  <si>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</si>
  <si>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</si>
  <si>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</si>
  <si>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</si>
  <si>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</si>
  <si>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</si>
  <si>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</si>
  <si>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</si>
  <si>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</si>
  <si>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</si>
  <si>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</si>
  <si>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</si>
  <si>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</si>
  <si>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</si>
  <si>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</si>
  <si>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</si>
  <si>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</si>
  <si>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</si>
  <si>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</si>
  <si>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</si>
  <si>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</si>
  <si>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</si>
  <si>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</si>
  <si>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</si>
  <si>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</si>
  <si>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</si>
  <si>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</si>
  <si>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</si>
  <si>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</si>
  <si>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</si>
  <si>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</si>
  <si>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</si>
  <si>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</si>
  <si>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</si>
  <si>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</si>
  <si>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</si>
  <si>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</si>
  <si>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</si>
  <si>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</si>
  <si>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</si>
  <si>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</si>
  <si>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</si>
  <si>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</si>
  <si>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</si>
  <si>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</si>
  <si>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</si>
  <si>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</si>
  <si>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</si>
  <si>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</si>
  <si>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</si>
  <si>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</si>
  <si>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</si>
  <si>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</si>
  <si>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</si>
  <si>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</si>
  <si>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</si>
  <si>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</si>
  <si>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</si>
  <si>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</si>
  <si>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</si>
  <si>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</si>
  <si>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</si>
  <si>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</si>
  <si>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</si>
  <si>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</si>
  <si>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</si>
  <si>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</si>
  <si>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</si>
  <si>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</si>
  <si>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</si>
  <si>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</si>
  <si>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</si>
  <si>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</si>
  <si>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</si>
  <si>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</si>
  <si>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</si>
  <si>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</si>
  <si>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</si>
  <si>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</si>
  <si>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</si>
  <si>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</si>
  <si>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</si>
  <si>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</si>
  <si>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</si>
  <si>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</si>
  <si>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</si>
  <si>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</si>
  <si>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</si>
  <si>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</si>
  <si>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</si>
  <si>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</si>
  <si>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</si>
  <si>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</si>
  <si>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</si>
  <si>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</si>
  <si>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</si>
  <si>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</si>
  <si>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</si>
  <si>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</si>
  <si>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</si>
  <si>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</si>
  <si>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</si>
  <si>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</si>
  <si>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</si>
  <si>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</si>
  <si>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</si>
  <si>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</si>
  <si>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</si>
  <si>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</si>
  <si>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</si>
  <si>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</si>
  <si>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</si>
  <si>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</si>
  <si>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</si>
  <si>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</si>
  <si>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</si>
  <si>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</si>
  <si>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</si>
  <si>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</si>
  <si>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</si>
  <si>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</si>
  <si>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</si>
  <si>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</si>
  <si>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</si>
  <si>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</si>
  <si>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</si>
  <si>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</si>
  <si>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</si>
  <si>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</si>
  <si>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</si>
  <si>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</si>
  <si>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</si>
  <si>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</si>
  <si>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</si>
  <si>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</si>
  <si>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</si>
  <si>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</si>
  <si>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</si>
  <si>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</si>
  <si>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</si>
  <si>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</si>
  <si>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</si>
  <si>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</si>
  <si>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</si>
  <si>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</si>
  <si>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</si>
  <si>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</si>
  <si>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</si>
  <si>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</si>
  <si>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</si>
  <si>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</si>
  <si>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</si>
  <si>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</si>
  <si>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</si>
  <si>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</si>
  <si>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</si>
  <si>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</si>
  <si>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</si>
  <si>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</si>
  <si>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</si>
  <si>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</si>
  <si>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</si>
  <si>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</si>
  <si>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</si>
  <si>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</si>
  <si>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</si>
  <si>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</si>
  <si>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</si>
  <si>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</si>
  <si>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</si>
  <si>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</si>
  <si>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</si>
  <si>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</si>
  <si>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</si>
  <si>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</si>
  <si>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</si>
  <si>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</si>
  <si>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</si>
  <si>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</si>
  <si>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</si>
  <si>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</si>
  <si>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</si>
  <si>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</si>
  <si>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</si>
  <si>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</si>
  <si>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</si>
  <si>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</si>
  <si>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</si>
  <si>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</si>
  <si>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</si>
  <si>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</si>
  <si>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</si>
  <si>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</si>
  <si>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</si>
  <si>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</si>
  <si>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</si>
  <si>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</si>
  <si>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</si>
  <si>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</si>
  <si>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</si>
  <si>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</si>
  <si>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</si>
  <si>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</si>
  <si>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</si>
  <si>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</si>
  <si>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</si>
  <si>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</si>
  <si>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</si>
  <si>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</si>
  <si>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</si>
  <si>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</si>
  <si>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</si>
  <si>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</si>
  <si>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</si>
  <si>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</si>
  <si>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</si>
  <si>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</si>
  <si>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</si>
  <si>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</si>
  <si>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</si>
  <si>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</si>
  <si>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</si>
  <si>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</si>
  <si>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</si>
  <si>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</si>
  <si>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</si>
  <si>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</si>
  <si>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</si>
  <si>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</si>
  <si>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</si>
  <si>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</si>
  <si>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</si>
  <si>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</si>
  <si>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</si>
  <si>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</si>
  <si>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</si>
  <si>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</si>
  <si>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</si>
  <si>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</si>
  <si>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</si>
  <si>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</si>
  <si>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</si>
  <si>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</si>
  <si>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</si>
  <si>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</si>
  <si>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</si>
  <si>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</si>
  <si>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</si>
  <si>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</si>
  <si>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</si>
  <si>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</si>
  <si>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</si>
  <si>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</si>
  <si>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</si>
  <si>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</si>
  <si>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</si>
  <si>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</si>
  <si>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</si>
  <si>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</si>
  <si>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</si>
  <si>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</si>
  <si>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</si>
  <si>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</si>
  <si>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</si>
  <si>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</si>
  <si>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</si>
  <si>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</si>
  <si>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</si>
  <si>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</si>
  <si>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</si>
  <si>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</si>
  <si>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</si>
  <si>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</si>
  <si>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</si>
  <si>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</si>
  <si>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</si>
  <si>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</si>
  <si>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</si>
  <si>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</si>
  <si>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</si>
  <si>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</si>
  <si>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</si>
  <si>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</si>
  <si>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</si>
  <si>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</si>
  <si>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</si>
  <si>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</si>
  <si>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</si>
  <si>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</si>
  <si>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</si>
  <si>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</si>
  <si>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</si>
  <si>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</si>
  <si>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</si>
  <si>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</si>
  <si>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</si>
  <si>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</si>
  <si>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</si>
  <si>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</si>
  <si>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</si>
  <si>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</si>
  <si>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</si>
  <si>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</si>
  <si>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</si>
  <si>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</si>
  <si>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</si>
  <si>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</si>
  <si>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</si>
  <si>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</si>
  <si>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</si>
  <si>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</si>
  <si>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</si>
  <si>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</si>
  <si>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</si>
  <si>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</si>
  <si>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</si>
  <si>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</si>
  <si>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</si>
  <si>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</si>
  <si>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</si>
  <si>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</si>
  <si>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</si>
  <si>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</si>
  <si>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</si>
  <si>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</si>
  <si>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</si>
  <si>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</si>
  <si>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</si>
  <si>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</si>
  <si>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</si>
  <si>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</si>
  <si>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</si>
  <si>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</si>
  <si>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</si>
  <si>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</si>
  <si>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</si>
  <si>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</si>
  <si>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</si>
  <si>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</si>
  <si>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</si>
  <si>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</si>
  <si>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</si>
  <si>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</si>
  <si>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</si>
  <si>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</si>
  <si>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</si>
  <si>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</si>
  <si>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</si>
  <si>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</si>
  <si>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</si>
  <si>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</si>
  <si>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</si>
  <si>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</si>
  <si>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</si>
  <si>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</si>
  <si>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</si>
  <si>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</si>
  <si>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</si>
  <si>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</si>
  <si>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</si>
  <si>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</si>
  <si>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</si>
  <si>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</si>
  <si>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</si>
  <si>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</si>
  <si>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</si>
  <si>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</si>
  <si>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</si>
  <si>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</si>
  <si>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</si>
  <si>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</si>
  <si>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</si>
  <si>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</si>
  <si>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</si>
  <si>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</si>
  <si>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</si>
  <si>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</si>
  <si>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</si>
  <si>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</si>
  <si>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</si>
  <si>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</si>
  <si>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</si>
  <si>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</si>
  <si>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</si>
  <si>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</si>
  <si>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</si>
  <si>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</si>
  <si>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</si>
  <si>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</si>
  <si>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</si>
  <si>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</si>
  <si>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</si>
  <si>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</si>
  <si>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</si>
  <si>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</si>
  <si>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</si>
  <si>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</si>
  <si>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</si>
  <si>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</si>
  <si>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</si>
  <si>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</si>
  <si>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</si>
  <si>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</si>
  <si>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</si>
  <si>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</si>
  <si>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</si>
  <si>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</si>
  <si>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</si>
  <si>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</si>
  <si>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</si>
  <si>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</si>
  <si>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</si>
  <si>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</si>
  <si>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</si>
  <si>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</si>
  <si>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</si>
  <si>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</si>
  <si>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</si>
  <si>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</si>
  <si>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</si>
  <si>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</si>
  <si>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</si>
  <si>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</si>
  <si>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</si>
  <si>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</si>
  <si>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</si>
  <si>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</si>
  <si>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</si>
  <si>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</si>
  <si>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</si>
  <si>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</si>
  <si>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</si>
  <si>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</si>
  <si>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</si>
  <si>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</si>
  <si>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</si>
  <si>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</si>
  <si>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</si>
  <si>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</si>
  <si>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</si>
  <si>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</si>
  <si>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</si>
  <si>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</si>
  <si>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</si>
  <si>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</si>
  <si>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</si>
  <si>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</si>
  <si>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</si>
  <si>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</si>
  <si>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</si>
  <si>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</si>
  <si>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</si>
  <si>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</si>
  <si>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</si>
  <si>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</si>
  <si>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</si>
  <si>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</si>
  <si>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</si>
  <si>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</si>
  <si>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</si>
  <si>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</si>
  <si>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</si>
  <si>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</si>
  <si>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</si>
  <si>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</si>
  <si>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</si>
  <si>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</si>
  <si>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</si>
  <si>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</si>
  <si>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</si>
  <si>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</si>
  <si>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</si>
  <si>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</si>
  <si>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</si>
  <si>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</si>
  <si>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</si>
  <si>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</si>
  <si>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</si>
  <si>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</si>
  <si>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</si>
  <si>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</si>
  <si>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</si>
  <si>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</si>
  <si>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</si>
  <si>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</si>
  <si>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</si>
  <si>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</si>
  <si>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</si>
  <si>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</si>
  <si>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</si>
  <si>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</si>
  <si>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</si>
  <si>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</si>
  <si>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</si>
  <si>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</si>
  <si>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</si>
  <si>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</si>
  <si>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</si>
  <si>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</si>
  <si>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</si>
  <si>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</si>
  <si>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</si>
  <si>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</si>
  <si>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</si>
  <si>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</si>
  <si>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</si>
  <si>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</si>
  <si>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</si>
  <si>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</si>
  <si>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</si>
  <si>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</si>
  <si>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</si>
  <si>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</si>
  <si>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</si>
  <si>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</si>
  <si>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</si>
  <si>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</si>
  <si>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</si>
  <si>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</si>
  <si>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</si>
  <si>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</si>
  <si>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</si>
  <si>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</si>
  <si>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</si>
  <si>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</si>
  <si>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</si>
  <si>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</si>
  <si>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</si>
  <si>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</si>
  <si>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</si>
  <si>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</si>
  <si>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</si>
  <si>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</si>
  <si>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</si>
  <si>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</si>
  <si>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</si>
  <si>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</si>
  <si>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</si>
  <si>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</si>
  <si>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</si>
  <si>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</si>
  <si>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</si>
  <si>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</si>
  <si>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</si>
  <si>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</si>
  <si>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</si>
  <si>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</si>
  <si>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</si>
  <si>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</si>
  <si>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</si>
  <si>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</si>
  <si>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</si>
  <si>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</si>
  <si>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</si>
  <si>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</si>
  <si>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</si>
  <si>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</si>
  <si>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</si>
  <si>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</si>
  <si>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</si>
  <si>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</si>
  <si>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</si>
  <si>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</si>
  <si>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</si>
  <si>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</si>
  <si>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</si>
  <si>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</si>
  <si>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</si>
  <si>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</si>
  <si>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</si>
  <si>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</si>
  <si>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</si>
  <si>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</si>
  <si>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</si>
  <si>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</si>
  <si>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</si>
  <si>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</si>
  <si>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</si>
  <si>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</si>
  <si>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</si>
  <si>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</si>
  <si>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</si>
  <si>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</si>
  <si>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</si>
  <si>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</si>
  <si>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</si>
  <si>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</si>
  <si>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</si>
  <si>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</si>
  <si>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</si>
  <si>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</si>
  <si>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</si>
  <si>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</si>
  <si>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</si>
  <si>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</si>
  <si>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</si>
  <si>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</si>
  <si>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</si>
  <si>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</si>
  <si>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</si>
  <si>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</si>
  <si>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</si>
  <si>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</si>
  <si>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</si>
  <si>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</si>
  <si>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</si>
  <si>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</si>
  <si>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</si>
  <si>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</si>
  <si>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</si>
  <si>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</si>
  <si>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</si>
  <si>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</si>
  <si>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</si>
  <si>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</si>
  <si>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</si>
  <si>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</si>
  <si>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</si>
  <si>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</si>
  <si>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</si>
  <si>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</si>
  <si>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</si>
  <si>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</si>
  <si>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</si>
  <si>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</si>
  <si>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</si>
  <si>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</si>
  <si>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</si>
  <si>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</si>
  <si>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</si>
  <si>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</si>
  <si>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</si>
  <si>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</si>
  <si>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</si>
  <si>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</si>
  <si>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</si>
  <si>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</si>
  <si>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</si>
  <si>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</si>
  <si>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</si>
  <si>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</si>
  <si>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</si>
  <si>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</si>
  <si>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</si>
  <si>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</si>
  <si>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</si>
  <si>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</si>
  <si>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</si>
  <si>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</si>
  <si>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</si>
  <si>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</si>
  <si>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</si>
  <si>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</si>
  <si>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</si>
  <si>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</si>
  <si>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</si>
  <si>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</si>
  <si>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</si>
  <si>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</si>
  <si>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</si>
  <si>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</si>
  <si>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</si>
  <si>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</si>
  <si>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</si>
  <si>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</si>
  <si>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</si>
  <si>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</si>
  <si>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</si>
  <si>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</si>
  <si>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</si>
  <si>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</si>
  <si>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</si>
  <si>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</si>
  <si>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</si>
  <si>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</si>
  <si>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</si>
  <si>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</si>
  <si>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</si>
  <si>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</si>
  <si>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</si>
  <si>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</si>
  <si>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</si>
  <si>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</si>
  <si>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</si>
  <si>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</si>
  <si>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</si>
  <si>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</si>
  <si>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</si>
  <si>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</si>
  <si>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</si>
  <si>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</si>
  <si>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</si>
  <si>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</si>
  <si>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</si>
  <si>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</si>
  <si>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</si>
  <si>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</si>
  <si>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</si>
  <si>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</si>
  <si>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</si>
  <si>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</si>
  <si>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</si>
  <si>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</si>
  <si>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</si>
  <si>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</si>
  <si>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</si>
  <si>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</si>
  <si>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</si>
  <si>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</si>
  <si>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</si>
  <si>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</si>
  <si>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</si>
  <si>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</si>
  <si>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</si>
  <si>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</si>
  <si>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</si>
  <si>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</si>
  <si>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</si>
  <si>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</si>
  <si>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</si>
  <si>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</si>
  <si>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</si>
  <si>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</si>
  <si>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</si>
  <si>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</si>
  <si>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</si>
  <si>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</si>
  <si>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</si>
  <si>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</si>
  <si>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</si>
  <si>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</si>
  <si>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</si>
  <si>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</si>
  <si>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</si>
  <si>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</si>
  <si>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</si>
  <si>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</si>
  <si>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</si>
  <si>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</si>
  <si>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</si>
  <si>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</si>
  <si>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</si>
  <si>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</si>
  <si>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</si>
  <si>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</si>
  <si>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</si>
  <si>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</si>
  <si>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</si>
  <si>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</si>
  <si>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</si>
  <si>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</si>
  <si>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</si>
  <si>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</si>
  <si>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</si>
  <si>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</si>
  <si>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</si>
  <si>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</si>
  <si>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</si>
  <si>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</si>
  <si>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</si>
  <si>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</si>
  <si>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</si>
  <si>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</si>
  <si>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</si>
  <si>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</si>
  <si>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</si>
  <si>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</si>
  <si>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</si>
  <si>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</si>
  <si>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</si>
  <si>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</si>
  <si>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</si>
  <si>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</si>
  <si>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</si>
  <si>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</si>
  <si>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</si>
  <si>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</si>
  <si>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</si>
  <si>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</si>
  <si>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</si>
  <si>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</si>
  <si>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</si>
  <si>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</si>
  <si>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</si>
  <si>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</si>
  <si>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</si>
  <si>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</si>
  <si>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</si>
  <si>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</si>
  <si>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</si>
  <si>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</si>
  <si>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</si>
  <si>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</si>
  <si>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</si>
  <si>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</si>
  <si>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</si>
  <si>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</si>
  <si>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</si>
  <si>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</si>
  <si>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</si>
  <si>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</si>
  <si>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</si>
  <si>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</si>
  <si>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</si>
  <si>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</si>
  <si>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</si>
  <si>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</si>
  <si>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</si>
  <si>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</si>
  <si>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</si>
  <si>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</si>
  <si>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</si>
  <si>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</si>
  <si>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</si>
  <si>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</si>
  <si>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</si>
  <si>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</si>
  <si>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</si>
  <si>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</si>
  <si>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</si>
  <si>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</si>
  <si>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</si>
  <si>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</si>
  <si>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</si>
  <si>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</si>
  <si>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</si>
  <si>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</si>
  <si>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</si>
  <si>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</si>
  <si>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</si>
  <si>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</si>
  <si>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</si>
  <si>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</si>
  <si>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</si>
  <si>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</si>
  <si>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</si>
  <si>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</si>
  <si>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</si>
  <si>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</si>
  <si>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</si>
  <si>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</si>
  <si>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</si>
  <si>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</si>
  <si>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</si>
  <si>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</si>
  <si>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</si>
  <si>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</si>
  <si>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</si>
  <si>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</si>
  <si>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</si>
  <si>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</si>
  <si>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</si>
  <si>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</si>
  <si>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</si>
  <si>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</si>
  <si>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</si>
  <si>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</si>
  <si>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</si>
  <si>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</si>
  <si>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</si>
  <si>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</si>
  <si>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</si>
  <si>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</si>
  <si>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</si>
  <si>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</si>
  <si>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</si>
  <si>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</si>
  <si>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</si>
  <si>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</si>
  <si>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</si>
  <si>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</si>
  <si>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</si>
  <si>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</si>
  <si>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</si>
  <si>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</si>
  <si>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</si>
  <si>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</si>
  <si>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</si>
  <si>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</si>
  <si>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</si>
  <si>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</si>
  <si>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</si>
  <si>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</si>
  <si>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</si>
  <si>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</si>
  <si>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</si>
  <si>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</si>
  <si>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</si>
  <si>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</si>
  <si>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</si>
  <si>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</si>
  <si>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</si>
  <si>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</si>
  <si>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</si>
  <si>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</si>
  <si>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</si>
  <si>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</si>
  <si>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</si>
  <si>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</si>
  <si>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</si>
  <si>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</si>
  <si>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</si>
  <si>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</si>
  <si>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</si>
  <si>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</si>
  <si>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</si>
  <si>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</si>
  <si>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</si>
  <si>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</si>
  <si>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</si>
  <si>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</si>
  <si>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</si>
  <si>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</si>
  <si>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</si>
  <si>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</si>
  <si>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</si>
  <si>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</si>
  <si>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</si>
  <si>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</si>
  <si>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</si>
  <si>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</si>
  <si>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</si>
  <si>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</si>
  <si>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</si>
  <si>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</si>
  <si>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</si>
  <si>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</si>
  <si>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</si>
  <si>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</si>
  <si>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</si>
  <si>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</si>
  <si>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</si>
  <si>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</si>
  <si>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</si>
  <si>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</si>
  <si>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</si>
  <si>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</si>
  <si>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</si>
  <si>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</si>
  <si>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</si>
  <si>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</si>
  <si>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</si>
  <si>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</si>
  <si>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</si>
  <si>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</si>
  <si>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</si>
  <si>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</si>
  <si>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</si>
  <si>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</si>
  <si>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</si>
  <si>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</si>
  <si>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</si>
  <si>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</si>
  <si>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</si>
  <si>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</si>
  <si>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</si>
  <si>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</si>
  <si>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</si>
  <si>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</si>
  <si>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</si>
  <si>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</si>
  <si>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</si>
  <si>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</si>
  <si>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</si>
  <si>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</si>
  <si>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</si>
  <si>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</si>
  <si>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</si>
  <si>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</si>
  <si>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</si>
  <si>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</si>
  <si>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</si>
  <si>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</si>
  <si>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</si>
  <si>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</si>
  <si>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</si>
  <si>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</si>
  <si>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</si>
  <si>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</si>
  <si>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</si>
  <si>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</si>
  <si>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</si>
  <si>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</si>
  <si>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</si>
  <si>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</si>
  <si>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</si>
  <si>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</si>
  <si>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</si>
  <si>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</si>
  <si>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</si>
  <si>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</si>
  <si>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</si>
  <si>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</si>
  <si>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</si>
  <si>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</si>
  <si>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</si>
  <si>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</si>
  <si>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</si>
  <si>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</si>
  <si>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</si>
  <si>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</si>
  <si>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</si>
  <si>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</si>
  <si>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</si>
  <si>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</si>
  <si>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</si>
  <si>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</si>
  <si>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</si>
  <si>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</si>
  <si>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</si>
  <si>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</si>
  <si>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</si>
  <si>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</si>
  <si>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</si>
  <si>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</si>
  <si>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</si>
  <si>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</si>
  <si>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</si>
  <si>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</si>
  <si>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</si>
  <si>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</si>
  <si>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</si>
  <si>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</si>
  <si>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</si>
  <si>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</si>
  <si>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</si>
  <si>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</si>
  <si>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</si>
  <si>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</si>
  <si>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</si>
  <si>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</si>
  <si>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</si>
  <si>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</si>
  <si>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</si>
  <si>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</si>
  <si>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</si>
  <si>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</si>
  <si>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</si>
  <si>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</si>
  <si>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</si>
  <si>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</si>
  <si>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</si>
  <si>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</si>
  <si>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</si>
  <si>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</si>
  <si>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</si>
  <si>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</si>
  <si>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</si>
  <si>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</si>
  <si>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</si>
  <si>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</si>
  <si>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</si>
  <si>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</si>
  <si>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</si>
  <si>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</si>
  <si>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</si>
  <si>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</si>
  <si>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</si>
  <si>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</si>
  <si>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</si>
  <si>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</si>
  <si>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</si>
  <si>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</si>
  <si>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</si>
  <si>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</si>
  <si>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</si>
  <si>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</si>
  <si>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</si>
  <si>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</si>
  <si>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</si>
  <si>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</si>
  <si>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</si>
  <si>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</si>
  <si>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</si>
  <si>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</si>
  <si>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</si>
  <si>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</si>
  <si>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</si>
  <si>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</si>
  <si>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</si>
  <si>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</si>
  <si>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</si>
  <si>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</si>
  <si>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</si>
  <si>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</si>
  <si>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</si>
  <si>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</si>
  <si>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</si>
  <si>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</si>
  <si>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</si>
  <si>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</si>
  <si>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</si>
  <si>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</si>
  <si>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</si>
  <si>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</si>
  <si>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</si>
  <si>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</si>
  <si>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</si>
  <si>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</si>
  <si>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</si>
  <si>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</si>
  <si>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</si>
  <si>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</si>
  <si>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</si>
  <si>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</si>
  <si>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</si>
  <si>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</si>
  <si>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</si>
  <si>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</si>
  <si>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</si>
  <si>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</si>
  <si>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</si>
  <si>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</si>
  <si>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</si>
  <si>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</si>
  <si>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</si>
  <si>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</si>
  <si>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</si>
  <si>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</si>
  <si>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</si>
  <si>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</si>
  <si>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</si>
  <si>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</si>
  <si>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</si>
  <si>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</si>
  <si>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</si>
  <si>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</si>
  <si>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</si>
  <si>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</si>
  <si>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</si>
  <si>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</si>
  <si>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</si>
  <si>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</si>
  <si>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</si>
  <si>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</si>
  <si>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</si>
  <si>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</si>
  <si>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</si>
  <si>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</si>
  <si>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</si>
  <si>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</si>
  <si>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</si>
  <si>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</si>
  <si>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</si>
  <si>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</si>
  <si>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</si>
  <si>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</si>
  <si>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</si>
  <si>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</si>
  <si>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</si>
  <si>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</si>
  <si>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</si>
  <si>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</si>
  <si>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</si>
  <si>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</si>
  <si>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</si>
  <si>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</si>
  <si>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</si>
  <si>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</si>
  <si>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</si>
  <si>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</si>
  <si>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</si>
  <si>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</si>
  <si>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</si>
  <si>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</si>
  <si>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</si>
  <si>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</si>
  <si>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</si>
  <si>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</si>
  <si>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</si>
  <si>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</si>
  <si>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</si>
  <si>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</si>
  <si>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</si>
  <si>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</si>
  <si>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</si>
  <si>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</si>
  <si>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</si>
  <si>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</si>
  <si>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</si>
  <si>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</si>
  <si>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</si>
  <si>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</si>
  <si>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</si>
  <si>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</si>
  <si>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</si>
  <si>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</si>
  <si>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</si>
  <si>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</si>
  <si>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</si>
  <si>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</si>
  <si>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</si>
  <si>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</si>
  <si>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</si>
  <si>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</si>
  <si>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</si>
  <si>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</si>
  <si>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</si>
  <si>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</si>
  <si>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</si>
  <si>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</si>
  <si>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</si>
  <si>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</si>
  <si>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</si>
  <si>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</si>
  <si>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</si>
  <si>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</si>
  <si>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</si>
  <si>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</si>
  <si>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</si>
  <si>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</si>
  <si>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</si>
  <si>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</si>
  <si>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</si>
  <si>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</si>
  <si>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</si>
  <si>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</si>
  <si>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</si>
  <si>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</si>
  <si>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</si>
  <si>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</si>
  <si>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</si>
  <si>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</si>
  <si>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</si>
  <si>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</si>
  <si>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</si>
  <si>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</si>
  <si>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</si>
  <si>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</si>
  <si>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</si>
  <si>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</si>
  <si>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</si>
  <si>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</si>
  <si>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</si>
  <si>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</si>
  <si>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</si>
  <si>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</si>
  <si>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</si>
  <si>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</si>
  <si>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</si>
  <si>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</si>
  <si>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</si>
  <si>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</si>
  <si>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</si>
  <si>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</si>
  <si>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</si>
  <si>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</si>
  <si>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</si>
  <si>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</si>
  <si>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</si>
  <si>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</si>
  <si>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</si>
  <si>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</si>
  <si>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</si>
  <si>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</si>
  <si>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</si>
  <si>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</si>
  <si>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</si>
  <si>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</si>
  <si>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</si>
  <si>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</si>
  <si>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</si>
  <si>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</si>
  <si>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</si>
  <si>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</si>
  <si>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</si>
  <si>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</si>
  <si>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</si>
  <si>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</si>
  <si>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</si>
  <si>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</si>
  <si>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</si>
  <si>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</si>
  <si>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</si>
  <si>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</si>
  <si>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</si>
  <si>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</si>
  <si>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</si>
  <si>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</si>
  <si>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</si>
  <si>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</si>
  <si>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</si>
  <si>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</si>
  <si>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</si>
  <si>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</si>
  <si>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</si>
  <si>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</si>
  <si>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</si>
  <si>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</si>
  <si>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</si>
  <si>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</si>
  <si>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</si>
  <si>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</si>
  <si>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</si>
  <si>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</si>
  <si>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</si>
  <si>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</si>
  <si>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</si>
  <si>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</si>
  <si>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</si>
  <si>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</si>
  <si>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</si>
  <si>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</si>
  <si>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</si>
  <si>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</si>
  <si>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</si>
  <si>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</si>
  <si>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</si>
  <si>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</si>
  <si>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</si>
  <si>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</si>
  <si>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</si>
  <si>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</si>
  <si>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</si>
  <si>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</si>
  <si>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</si>
  <si>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</si>
  <si>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</si>
  <si>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</si>
  <si>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</si>
  <si>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</si>
  <si>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</si>
  <si>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</si>
  <si>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</si>
  <si>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</si>
  <si>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</si>
  <si>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</si>
  <si>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</si>
  <si>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</si>
  <si>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</si>
  <si>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</si>
  <si>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</si>
  <si>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</si>
  <si>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</si>
  <si>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</si>
  <si>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</si>
  <si>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</si>
  <si>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</si>
  <si>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</si>
  <si>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</si>
  <si>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</si>
  <si>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</si>
  <si>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</si>
  <si>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</si>
  <si>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</si>
  <si>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</si>
  <si>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</si>
  <si>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</si>
  <si>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</si>
  <si>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</si>
  <si>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</si>
  <si>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</si>
  <si>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</si>
  <si>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</si>
  <si>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</si>
  <si>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</si>
  <si>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</si>
  <si>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</si>
  <si>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</si>
  <si>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</si>
  <si>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</si>
  <si>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</si>
  <si>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</si>
  <si>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</si>
  <si>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</si>
  <si>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</si>
  <si>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</si>
  <si>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</si>
  <si>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</si>
  <si>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</si>
  <si>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</si>
  <si>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</si>
  <si>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</si>
  <si>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</si>
  <si>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</si>
  <si>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</si>
  <si>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</si>
  <si>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</si>
  <si>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</si>
  <si>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</si>
  <si>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</si>
  <si>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</si>
  <si>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</si>
  <si>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</si>
  <si>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</si>
  <si>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</si>
  <si>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</si>
  <si>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</si>
  <si>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</si>
  <si>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</si>
  <si>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</si>
  <si>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</si>
  <si>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</si>
  <si>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</si>
  <si>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</si>
  <si>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</si>
  <si>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</si>
  <si>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</si>
  <si>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</si>
  <si>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</si>
  <si>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</si>
  <si>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</si>
  <si>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</si>
  <si>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</si>
  <si>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</si>
  <si>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</si>
  <si>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</si>
  <si>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</si>
  <si>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</si>
  <si>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</si>
  <si>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</si>
  <si>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</si>
  <si>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</si>
  <si>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</si>
  <si>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</si>
  <si>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</si>
  <si>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</si>
  <si>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</si>
  <si>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</si>
  <si>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</si>
  <si>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</si>
  <si>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</si>
  <si>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</si>
  <si>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</si>
  <si>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</si>
  <si>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</si>
  <si>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</si>
  <si>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</si>
  <si>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</si>
  <si>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</si>
  <si>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</si>
  <si>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</si>
  <si>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</si>
  <si>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</si>
  <si>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</si>
  <si>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</si>
  <si>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</si>
  <si>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</si>
  <si>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</si>
  <si>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</si>
  <si>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</si>
  <si>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</si>
  <si>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</si>
  <si>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</si>
  <si>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</si>
  <si>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</si>
  <si>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</si>
  <si>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</si>
  <si>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</si>
  <si>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</si>
  <si>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</si>
  <si>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</si>
  <si>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</si>
  <si>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</si>
  <si>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</si>
  <si>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</si>
  <si>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</si>
  <si>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</si>
  <si>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</si>
  <si>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</si>
  <si>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</si>
  <si>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</si>
  <si>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</si>
  <si>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</si>
  <si>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</si>
  <si>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</si>
  <si>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</si>
  <si>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</si>
  <si>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</si>
  <si>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</si>
  <si>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</si>
  <si>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</si>
  <si>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</si>
  <si>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</si>
  <si>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</si>
  <si>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</si>
  <si>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</si>
  <si>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</si>
  <si>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</si>
  <si>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</si>
  <si>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</si>
  <si>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</si>
  <si>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</si>
  <si>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</si>
  <si>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</si>
  <si>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</si>
  <si>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</si>
  <si>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</si>
  <si>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</si>
  <si>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</si>
  <si>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</si>
  <si>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</si>
  <si>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</si>
  <si>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</si>
  <si>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</si>
  <si>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</si>
  <si>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</si>
  <si>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</si>
  <si>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</si>
  <si>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</si>
  <si>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</si>
  <si>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</si>
  <si>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</si>
  <si>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</si>
  <si>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</si>
  <si>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</si>
  <si>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</si>
  <si>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</si>
  <si>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</si>
  <si>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</si>
  <si>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</si>
  <si>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</si>
  <si>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</si>
  <si>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</si>
  <si>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</si>
  <si>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</si>
  <si>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</si>
  <si>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</si>
  <si>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</si>
  <si>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</si>
  <si>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</si>
  <si>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</si>
  <si>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</si>
  <si>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</si>
  <si>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</si>
  <si>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</si>
  <si>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</si>
  <si>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</si>
  <si>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</si>
  <si>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</si>
  <si>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</si>
  <si>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</si>
  <si>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</si>
  <si>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</si>
  <si>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</si>
  <si>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</si>
  <si>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</si>
  <si>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</si>
  <si>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</si>
  <si>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</si>
  <si>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</si>
  <si>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</si>
  <si>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</si>
  <si>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</si>
  <si>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</si>
  <si>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</si>
  <si>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</si>
  <si>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</si>
  <si>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</si>
  <si>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</si>
  <si>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</si>
  <si>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</si>
  <si>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</si>
  <si>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</si>
  <si>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</si>
  <si>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</si>
  <si>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</si>
  <si>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</si>
  <si>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</si>
  <si>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</si>
  <si>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</si>
  <si>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</si>
  <si>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</si>
  <si>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</si>
  <si>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</si>
  <si>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</si>
  <si>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</si>
  <si>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</si>
  <si>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</si>
  <si>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</si>
  <si>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</si>
  <si>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</si>
  <si>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</si>
  <si>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</si>
  <si>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</si>
  <si>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</si>
  <si>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</si>
  <si>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</si>
  <si>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</si>
  <si>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</si>
  <si>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</si>
  <si>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</si>
  <si>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</si>
  <si>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</si>
  <si>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</si>
  <si>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</si>
  <si>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</si>
  <si>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</si>
  <si>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</si>
  <si>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</si>
  <si>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</si>
  <si>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</si>
  <si>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</si>
  <si>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</si>
  <si>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</si>
  <si>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</si>
  <si>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</si>
  <si>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</si>
  <si>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</si>
  <si>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</si>
  <si>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</si>
  <si>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</si>
  <si>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</si>
  <si>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</si>
  <si>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</si>
  <si>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</si>
  <si>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</si>
  <si>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</si>
  <si>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</si>
  <si>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</si>
  <si>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</si>
  <si>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</si>
  <si>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</si>
  <si>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</si>
  <si>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</si>
  <si>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</si>
  <si>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</si>
  <si>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</si>
  <si>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</si>
  <si>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</si>
  <si>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</si>
  <si>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</si>
  <si>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</si>
  <si>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</si>
  <si>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</si>
  <si>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</si>
  <si>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</si>
  <si>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</si>
  <si>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</si>
  <si>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</si>
  <si>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</si>
  <si>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</si>
  <si>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</si>
  <si>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</si>
  <si>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</si>
  <si>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</si>
  <si>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</si>
  <si>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</si>
  <si>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</si>
  <si>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</si>
  <si>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</si>
  <si>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</si>
  <si>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</si>
  <si>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</si>
  <si>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</si>
  <si>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</si>
  <si>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</si>
  <si>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</si>
  <si>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</si>
  <si>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</si>
  <si>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</si>
  <si>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</si>
  <si>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</si>
  <si>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</si>
  <si>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</si>
  <si>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</si>
  <si>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</si>
  <si>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</si>
  <si>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</si>
  <si>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</si>
  <si>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</si>
  <si>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</si>
  <si>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</si>
  <si>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</si>
  <si>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</si>
  <si>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</si>
  <si>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</si>
  <si>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</si>
  <si>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</si>
  <si>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</si>
  <si>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</si>
  <si>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</si>
  <si>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</si>
  <si>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</si>
  <si>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</si>
  <si>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</si>
  <si>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</si>
  <si>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</si>
  <si>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</si>
  <si>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</si>
  <si>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</si>
  <si>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</si>
  <si>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</si>
  <si>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</si>
  <si>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</si>
  <si>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</si>
  <si>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</si>
  <si>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</si>
  <si>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</si>
  <si>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</si>
  <si>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</si>
  <si>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</si>
  <si>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</si>
  <si>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</si>
  <si>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</si>
  <si>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</si>
  <si>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</si>
  <si>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</si>
  <si>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</si>
  <si>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</si>
  <si>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</si>
  <si>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</si>
  <si>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</si>
  <si>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</si>
  <si>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</si>
  <si>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</si>
  <si>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</si>
  <si>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</si>
  <si>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</si>
  <si>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</si>
  <si>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</si>
  <si>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</si>
  <si>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</si>
  <si>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</si>
  <si>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</si>
  <si>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</si>
  <si>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</si>
  <si>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</si>
  <si>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</si>
  <si>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</si>
  <si>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</si>
  <si>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</si>
  <si>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</si>
  <si>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</si>
  <si>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</si>
  <si>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</si>
  <si>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</si>
  <si>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</si>
  <si>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</si>
  <si>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</si>
  <si>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</si>
  <si>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</si>
  <si>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</si>
  <si>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</si>
  <si>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</si>
  <si>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</si>
  <si>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</si>
  <si>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</si>
  <si>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</si>
  <si>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</si>
  <si>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</si>
  <si>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</si>
  <si>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</si>
  <si>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</si>
  <si>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</si>
  <si>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</si>
  <si>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</si>
  <si>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</si>
  <si>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</si>
  <si>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</si>
  <si>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</si>
  <si>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</si>
  <si>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</si>
  <si>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</si>
  <si>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</si>
  <si>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</si>
  <si>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</si>
  <si>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</si>
  <si>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</si>
  <si>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</si>
  <si>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</si>
  <si>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</si>
  <si>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</si>
  <si>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</si>
  <si>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</si>
  <si>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</si>
  <si>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</si>
  <si>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</si>
  <si>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</si>
  <si>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</si>
  <si>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</si>
  <si>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</si>
  <si>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</si>
  <si>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</si>
  <si>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</si>
  <si>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</si>
  <si>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</si>
  <si>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</si>
  <si>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</si>
  <si>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</si>
  <si>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</si>
  <si>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</si>
  <si>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</si>
  <si>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</si>
  <si>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</si>
  <si>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</si>
  <si>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</si>
  <si>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</si>
  <si>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</si>
  <si>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</si>
  <si>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</si>
  <si>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</si>
  <si>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</si>
  <si>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</si>
  <si>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</si>
  <si>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</si>
  <si>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</si>
  <si>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</si>
  <si>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</si>
  <si>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</si>
  <si>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</si>
  <si>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</si>
  <si>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</si>
  <si>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</si>
  <si>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</si>
  <si>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</si>
  <si>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</si>
  <si>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</si>
  <si>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</si>
  <si>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</si>
  <si>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</si>
  <si>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</si>
  <si>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</si>
  <si>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</si>
  <si>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</si>
  <si>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</si>
  <si>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</si>
  <si>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</si>
  <si>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</si>
  <si>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</si>
  <si>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</si>
  <si>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</si>
  <si>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</si>
  <si>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</si>
  <si>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</si>
  <si>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</si>
  <si>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</si>
  <si>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</si>
  <si>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</si>
  <si>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</si>
  <si>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</si>
  <si>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</si>
  <si>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</si>
  <si>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</si>
  <si>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</si>
  <si>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</si>
  <si>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</si>
  <si>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</si>
  <si>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</si>
  <si>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</si>
  <si>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</si>
  <si>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</si>
  <si>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</si>
  <si>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</si>
  <si>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</si>
  <si>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</si>
  <si>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</si>
  <si>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</si>
  <si>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</si>
  <si>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</si>
  <si>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</si>
  <si>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</si>
  <si>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</si>
  <si>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</si>
  <si>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</si>
  <si>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</si>
  <si>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</si>
  <si>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</si>
  <si>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</si>
  <si>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</si>
  <si>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</si>
  <si>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</si>
  <si>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</si>
  <si>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</si>
  <si>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</si>
  <si>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</si>
  <si>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</si>
  <si>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</si>
  <si>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</si>
  <si>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</si>
  <si>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</si>
  <si>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</si>
  <si>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</si>
  <si>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</si>
  <si>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</si>
  <si>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</si>
  <si>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</si>
  <si>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</si>
  <si>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</si>
  <si>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</si>
  <si>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</si>
  <si>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</si>
  <si>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</si>
  <si>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</si>
  <si>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</si>
  <si>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</si>
  <si>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</si>
  <si>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</si>
  <si>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</si>
  <si>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</si>
  <si>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</si>
  <si>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</si>
  <si>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</si>
  <si>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</si>
  <si>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</si>
  <si>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</si>
  <si>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</si>
  <si>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</si>
  <si>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</si>
  <si>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</si>
  <si>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</si>
  <si>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</si>
  <si>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</si>
  <si>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</si>
  <si>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</si>
  <si>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</si>
  <si>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</si>
  <si>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</si>
  <si>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</si>
  <si>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</si>
  <si>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</si>
  <si>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</si>
  <si>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</si>
  <si>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</si>
  <si>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</si>
  <si>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</si>
  <si>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</si>
  <si>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</si>
  <si>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</si>
  <si>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</si>
  <si>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</si>
  <si>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</si>
  <si>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</si>
  <si>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</si>
  <si>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</si>
  <si>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</si>
  <si>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</si>
  <si>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</si>
  <si>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</si>
  <si>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</si>
  <si>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</si>
  <si>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</si>
  <si>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</si>
  <si>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</si>
  <si>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</si>
  <si>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</si>
  <si>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</si>
  <si>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</si>
  <si>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</si>
  <si>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</si>
  <si>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</si>
  <si>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</si>
  <si>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</si>
  <si>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</si>
  <si>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</si>
  <si>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</si>
  <si>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</si>
  <si>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</si>
  <si>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</si>
  <si>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</si>
  <si>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</si>
  <si>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</si>
  <si>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</si>
  <si>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</si>
  <si>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</si>
  <si>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</si>
  <si>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</si>
  <si>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</si>
  <si>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</si>
  <si>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</si>
  <si>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</si>
  <si>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</si>
  <si>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</si>
  <si>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</si>
  <si>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</si>
  <si>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</si>
  <si>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</si>
  <si>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</si>
  <si>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</si>
  <si>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</si>
  <si>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</si>
  <si>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</si>
  <si>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</si>
  <si>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</si>
  <si>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</si>
  <si>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</si>
  <si>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</si>
  <si>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</si>
  <si>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</si>
  <si>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</si>
  <si>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</si>
  <si>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</si>
  <si>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</si>
  <si>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</si>
  <si>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</si>
  <si>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</si>
  <si>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</si>
  <si>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</si>
  <si>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</si>
  <si>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</si>
  <si>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</si>
  <si>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</si>
  <si>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</si>
  <si>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</si>
  <si>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</si>
  <si>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</si>
  <si>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</si>
  <si>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</si>
  <si>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</si>
  <si>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</si>
  <si>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</si>
  <si>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</si>
  <si>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</si>
  <si>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</si>
  <si>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</si>
  <si>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</si>
  <si>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</si>
  <si>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</si>
  <si>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</si>
  <si>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</si>
  <si>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</si>
  <si>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</si>
  <si>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</si>
  <si>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</si>
  <si>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</si>
  <si>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</si>
  <si>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</si>
  <si>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</si>
  <si>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</si>
  <si>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</si>
  <si>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</si>
  <si>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</si>
  <si>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</si>
  <si>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</si>
  <si>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</si>
  <si>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</si>
  <si>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</si>
  <si>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</si>
  <si>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</si>
  <si>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</si>
  <si>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</si>
  <si>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</si>
  <si>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</si>
  <si>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</si>
  <si>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</si>
  <si>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</si>
  <si>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</si>
  <si>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</si>
  <si>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</si>
  <si>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</si>
  <si>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</si>
  <si>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</si>
  <si>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</si>
  <si>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</si>
  <si>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</si>
  <si>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</si>
  <si>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</si>
  <si>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</si>
  <si>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</si>
  <si>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</si>
  <si>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</si>
  <si>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</si>
  <si>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</si>
  <si>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</si>
  <si>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</si>
  <si>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</si>
  <si>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</si>
  <si>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</si>
  <si>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</si>
  <si>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</si>
  <si>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</si>
  <si>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</si>
  <si>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</si>
  <si>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</si>
  <si>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</si>
  <si>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</si>
  <si>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</si>
  <si>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</si>
  <si>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</si>
  <si>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</si>
  <si>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</si>
  <si>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</si>
  <si>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</si>
  <si>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</si>
  <si>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</si>
  <si>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</si>
  <si>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</si>
  <si>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</si>
  <si>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</si>
  <si>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</si>
  <si>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</si>
  <si>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</si>
  <si>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</si>
  <si>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</si>
  <si>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</si>
  <si>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</si>
  <si>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</si>
  <si>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</si>
  <si>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</si>
  <si>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</si>
  <si>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</si>
  <si>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</si>
  <si>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</si>
  <si>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</si>
  <si>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</si>
  <si>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</si>
  <si>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</si>
  <si>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</si>
  <si>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</si>
  <si>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</si>
  <si>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</si>
  <si>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</si>
  <si>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</si>
  <si>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</si>
  <si>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</si>
  <si>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</si>
  <si>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</si>
  <si>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</si>
  <si>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</si>
  <si>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</si>
  <si>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</si>
  <si>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</si>
  <si>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</si>
  <si>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</si>
  <si>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</si>
  <si>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</si>
  <si>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</si>
  <si>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</si>
  <si>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</si>
  <si>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</si>
  <si>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</si>
  <si>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</si>
  <si>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</si>
  <si>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</si>
  <si>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</si>
  <si>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</si>
  <si>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</si>
  <si>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</si>
  <si>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</si>
  <si>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</si>
  <si>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</si>
  <si>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</si>
  <si>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</si>
  <si>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</si>
  <si>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</si>
  <si>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</si>
  <si>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</si>
  <si>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</si>
  <si>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</si>
  <si>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</si>
  <si>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</si>
  <si>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</si>
  <si>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</si>
  <si>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</si>
  <si>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</si>
  <si>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</si>
  <si>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</si>
  <si>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</si>
  <si>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</si>
  <si>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</si>
  <si>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</si>
  <si>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</si>
  <si>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</si>
  <si>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</si>
  <si>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</si>
  <si>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</si>
  <si>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</si>
  <si>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</si>
  <si>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</si>
  <si>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</si>
  <si>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</si>
  <si>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</si>
  <si>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</si>
  <si>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</si>
  <si>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</si>
  <si>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</si>
  <si>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</si>
  <si>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</si>
  <si>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</si>
  <si>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</si>
  <si>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</si>
  <si>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</si>
  <si>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</si>
  <si>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</si>
  <si>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</si>
  <si>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</si>
  <si>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</si>
  <si>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</si>
  <si>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</si>
  <si>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</si>
  <si>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</si>
  <si>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</si>
  <si>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</si>
  <si>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</si>
  <si>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</si>
  <si>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</si>
  <si>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</si>
  <si>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</si>
  <si>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</si>
  <si>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</si>
  <si>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</si>
  <si>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</si>
  <si>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</si>
  <si>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</si>
  <si>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</si>
  <si>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</si>
  <si>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</si>
  <si>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</si>
  <si>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</si>
  <si>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</si>
  <si>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</si>
  <si>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</si>
  <si>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</si>
  <si>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</si>
  <si>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</si>
  <si>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</si>
  <si>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</si>
  <si>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</si>
  <si>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</si>
  <si>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</si>
  <si>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</si>
  <si>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</si>
  <si>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</si>
  <si>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</si>
  <si>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</si>
  <si>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</si>
  <si>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</si>
  <si>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</si>
  <si>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</si>
  <si>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</si>
  <si>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</si>
  <si>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</si>
  <si>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</si>
  <si>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</si>
  <si>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</si>
  <si>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</si>
  <si>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</si>
  <si>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</si>
  <si>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</si>
  <si>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</si>
  <si>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</si>
  <si>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</si>
  <si>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</si>
  <si>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</si>
  <si>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</si>
  <si>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</si>
  <si>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</si>
  <si>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</si>
  <si>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</si>
  <si>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</si>
  <si>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</si>
  <si>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</si>
  <si>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</si>
  <si>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</si>
  <si>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</si>
  <si>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</si>
  <si>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</si>
  <si>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</si>
  <si>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</si>
  <si>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</si>
  <si>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</si>
  <si>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</si>
  <si>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</si>
  <si>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</si>
  <si>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</si>
  <si>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</si>
  <si>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</si>
  <si>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</si>
  <si>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</si>
  <si>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</si>
  <si>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</si>
  <si>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</si>
  <si>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</si>
  <si>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</si>
  <si>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</si>
  <si>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</si>
  <si>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</si>
  <si>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</si>
  <si>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</si>
  <si>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</si>
  <si>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</si>
  <si>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</si>
  <si>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</si>
  <si>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</si>
  <si>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</si>
  <si>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</si>
  <si>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</si>
  <si>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</si>
  <si>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</si>
  <si>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</si>
  <si>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</si>
  <si>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</si>
  <si>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</si>
  <si>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</si>
  <si>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</si>
  <si>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</si>
  <si>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</si>
  <si>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</si>
  <si>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</si>
  <si>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</si>
  <si>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</si>
  <si>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</si>
  <si>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</si>
  <si>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</si>
  <si>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</si>
  <si>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</si>
  <si>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</si>
  <si>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</si>
  <si>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</si>
  <si>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</si>
  <si>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</si>
  <si>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</si>
  <si>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</si>
  <si>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</si>
  <si>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</si>
  <si>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</si>
  <si>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</si>
  <si>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</si>
  <si>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</si>
  <si>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</si>
  <si>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</si>
  <si>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</si>
  <si>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</si>
  <si>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</si>
  <si>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</si>
  <si>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</si>
  <si>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</si>
  <si>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</si>
  <si>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</si>
  <si>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</si>
  <si>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</si>
  <si>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</si>
  <si>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</si>
  <si>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</si>
  <si>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</si>
  <si>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</si>
  <si>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</si>
  <si>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</si>
  <si>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</si>
  <si>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</si>
  <si>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</si>
  <si>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</si>
  <si>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</si>
  <si>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</si>
  <si>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</si>
  <si>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</si>
  <si>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</si>
  <si>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</si>
  <si>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</si>
  <si>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</si>
  <si>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</si>
  <si>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</si>
  <si>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</si>
  <si>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</si>
  <si>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</si>
  <si>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</si>
  <si>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</si>
  <si>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</si>
  <si>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</si>
  <si>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</si>
  <si>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</si>
  <si>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</si>
  <si>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</si>
  <si>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</si>
  <si>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</si>
  <si>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</si>
  <si>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</si>
  <si>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</si>
  <si>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</si>
  <si>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</si>
  <si>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</si>
  <si>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</si>
  <si>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</si>
  <si>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</si>
  <si>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</si>
  <si>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</si>
  <si>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</si>
  <si>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</si>
  <si>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</si>
  <si>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</si>
  <si>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</si>
  <si>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</si>
  <si>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</si>
  <si>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</si>
  <si>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</si>
  <si>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</si>
  <si>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</si>
  <si>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</si>
  <si>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</si>
  <si>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</si>
  <si>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</si>
  <si>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</si>
  <si>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</si>
  <si>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</si>
  <si>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</si>
  <si>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</si>
  <si>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</si>
  <si>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</si>
  <si>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</si>
  <si>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</si>
  <si>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</si>
  <si>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</si>
  <si>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</si>
  <si>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</si>
  <si>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</si>
  <si>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</si>
  <si>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</si>
  <si>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</si>
  <si>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</si>
  <si>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</si>
  <si>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</si>
  <si>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</si>
  <si>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</si>
  <si>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</si>
  <si>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</si>
  <si>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</si>
  <si>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</si>
  <si>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</si>
  <si>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</si>
  <si>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</si>
  <si>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</si>
  <si>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</si>
  <si>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</si>
  <si>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</si>
  <si>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</si>
  <si>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</si>
  <si>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</si>
  <si>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</si>
  <si>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</si>
  <si>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</si>
  <si>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</si>
  <si>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</si>
  <si>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</si>
  <si>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</si>
  <si>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</si>
  <si>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</si>
  <si>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</si>
  <si>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</si>
  <si>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</si>
  <si>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</si>
  <si>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</si>
  <si>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</si>
  <si>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</si>
  <si>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</si>
  <si>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</si>
  <si>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</si>
  <si>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</si>
  <si>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</si>
  <si>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</si>
  <si>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</si>
  <si>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</si>
  <si>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</si>
  <si>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</si>
  <si>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</si>
  <si>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</si>
  <si>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</si>
  <si>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</si>
  <si>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</si>
  <si>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</si>
  <si>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</si>
  <si>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</si>
  <si>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</si>
  <si>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</si>
  <si>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</si>
  <si>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</si>
  <si>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</si>
  <si>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</si>
  <si>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</si>
  <si>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</si>
  <si>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</si>
  <si>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</si>
  <si>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</si>
  <si>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</si>
  <si>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</si>
  <si>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</si>
  <si>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</si>
  <si>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</si>
  <si>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</si>
  <si>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</si>
  <si>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</si>
  <si>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</si>
  <si>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</si>
  <si>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</si>
  <si>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</si>
  <si>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</si>
  <si>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</si>
  <si>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</si>
  <si>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</si>
  <si>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</si>
  <si>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</si>
  <si>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</si>
  <si>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</si>
  <si>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</si>
  <si>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</si>
  <si>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</si>
  <si>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</si>
  <si>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</si>
  <si>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</si>
  <si>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</si>
  <si>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</si>
  <si>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</si>
  <si>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</si>
  <si>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</si>
  <si>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</si>
  <si>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</si>
  <si>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</si>
  <si>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</si>
  <si>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</si>
  <si>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</si>
  <si>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</si>
  <si>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</si>
  <si>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</si>
  <si>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</si>
  <si>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</si>
  <si>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</si>
  <si>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</si>
  <si>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</si>
  <si>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</si>
  <si>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</si>
  <si>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</si>
  <si>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</si>
  <si>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</si>
  <si>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</si>
  <si>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</si>
  <si>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</si>
  <si>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</si>
  <si>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</si>
  <si>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</si>
  <si>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</si>
  <si>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</si>
  <si>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</si>
  <si>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</si>
  <si>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</si>
  <si>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</si>
  <si>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</si>
  <si>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</si>
  <si>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</si>
  <si>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</si>
  <si>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</si>
  <si>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</si>
  <si>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</si>
  <si>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</si>
  <si>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</si>
  <si>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</si>
  <si>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</si>
  <si>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</si>
  <si>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</si>
  <si>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</si>
  <si>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</si>
  <si>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</si>
  <si>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</si>
  <si>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</si>
  <si>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</si>
  <si>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</si>
  <si>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</si>
  <si>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</si>
  <si>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</si>
  <si>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</si>
  <si>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</si>
  <si>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</si>
  <si>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</si>
  <si>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</si>
  <si>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</si>
  <si>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</si>
  <si>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</si>
  <si>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</si>
  <si>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</si>
  <si>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</si>
  <si>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</si>
  <si>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</si>
  <si>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</si>
  <si>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</si>
  <si>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</si>
  <si>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</si>
  <si>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</si>
  <si>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</si>
  <si>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</si>
  <si>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</si>
  <si>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</si>
  <si>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</si>
  <si>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</si>
  <si>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</si>
  <si>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</si>
  <si>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</si>
  <si>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</si>
  <si>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</si>
  <si>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</si>
  <si>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</si>
  <si>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</si>
  <si>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</si>
  <si>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</si>
  <si>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</si>
  <si>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</si>
  <si>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</si>
  <si>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</si>
  <si>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</si>
  <si>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</si>
  <si>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</si>
  <si>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</si>
  <si>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</si>
  <si>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</si>
  <si>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</si>
  <si>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</si>
  <si>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</si>
  <si>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</si>
  <si>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</si>
  <si>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</si>
  <si>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</si>
  <si>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</si>
  <si>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</si>
  <si>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</si>
  <si>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</si>
  <si>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</si>
  <si>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</si>
  <si>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</si>
  <si>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</si>
  <si>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</si>
  <si>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</si>
  <si>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</si>
  <si>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</si>
  <si>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</si>
  <si>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</si>
  <si>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</si>
  <si>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</si>
  <si>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</si>
  <si>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</si>
  <si>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</si>
  <si>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</si>
  <si>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</si>
  <si>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</si>
  <si>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</si>
  <si>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</si>
  <si>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</si>
  <si>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</si>
  <si>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</si>
  <si>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</si>
  <si>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</si>
  <si>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</si>
  <si>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</si>
  <si>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</si>
  <si>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</si>
  <si>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</si>
  <si>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</si>
  <si>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</si>
  <si>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</si>
  <si>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</si>
  <si>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</si>
  <si>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</si>
  <si>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</si>
  <si>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</si>
  <si>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</si>
  <si>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</si>
  <si>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</si>
  <si>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</si>
  <si>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</si>
  <si>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</si>
  <si>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</si>
  <si>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</si>
  <si>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</si>
  <si>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</si>
  <si>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</si>
  <si>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</si>
  <si>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</si>
  <si>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</si>
  <si>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</si>
  <si>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</si>
  <si>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</si>
  <si>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</si>
  <si>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</si>
  <si>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</si>
  <si>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</si>
  <si>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</si>
  <si>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</si>
  <si>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</si>
  <si>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</si>
  <si>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</si>
  <si>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</si>
  <si>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</si>
  <si>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</si>
  <si>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</si>
  <si>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</si>
  <si>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</si>
  <si>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</si>
  <si>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</si>
  <si>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</si>
  <si>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</si>
  <si>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</si>
  <si>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</si>
  <si>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</si>
  <si>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</si>
  <si>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</si>
  <si>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</si>
  <si>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</si>
  <si>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</si>
  <si>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</si>
  <si>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</si>
  <si>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</si>
  <si>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</si>
  <si>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</si>
  <si>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</si>
  <si>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</si>
  <si>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</si>
  <si>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</si>
  <si>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</si>
  <si>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</si>
  <si>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</si>
  <si>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</si>
  <si>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</si>
  <si>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</si>
  <si>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</si>
  <si>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</si>
  <si>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</si>
  <si>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</si>
  <si>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</si>
  <si>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</si>
  <si>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</si>
  <si>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</si>
  <si>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</si>
  <si>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</si>
  <si>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</si>
  <si>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</si>
  <si>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</si>
  <si>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</si>
  <si>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</si>
  <si>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</si>
  <si>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</si>
  <si>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</si>
  <si>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</si>
  <si>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</si>
  <si>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</si>
  <si>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</si>
  <si>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</si>
  <si>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</si>
  <si>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</si>
  <si>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</si>
  <si>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</si>
  <si>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</si>
  <si>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</si>
  <si>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</si>
  <si>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</si>
  <si>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</si>
  <si>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</si>
  <si>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</si>
  <si>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</si>
  <si>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</si>
  <si>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</si>
  <si>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</si>
  <si>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</si>
  <si>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</si>
  <si>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</si>
  <si>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</si>
  <si>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</si>
  <si>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</si>
  <si>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</si>
  <si>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</si>
  <si>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</si>
  <si>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</si>
  <si>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</si>
  <si>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</si>
  <si>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</si>
  <si>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</si>
  <si>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</si>
  <si>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</si>
  <si>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</si>
  <si>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</si>
  <si>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</si>
  <si>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</si>
  <si>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</si>
  <si>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</si>
  <si>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</si>
  <si>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</si>
  <si>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</si>
  <si>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</si>
  <si>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</si>
  <si>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</si>
  <si>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</si>
  <si>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</si>
  <si>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</si>
  <si>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</si>
  <si>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</si>
  <si>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</si>
  <si>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</si>
  <si>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</si>
  <si>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</si>
  <si>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</si>
  <si>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</si>
  <si>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</si>
  <si>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</si>
  <si>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</si>
  <si>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</si>
  <si>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</si>
  <si>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</si>
  <si>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</si>
  <si>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</si>
  <si>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</si>
  <si>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</si>
  <si>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</si>
  <si>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</si>
  <si>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</si>
  <si>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</si>
  <si>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</si>
  <si>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</si>
  <si>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</si>
  <si>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</si>
  <si>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</si>
  <si>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</si>
  <si>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</si>
  <si>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</si>
  <si>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</si>
  <si>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</si>
  <si>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</si>
  <si>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</si>
  <si>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</si>
  <si>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</si>
  <si>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</si>
  <si>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</si>
  <si>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</si>
  <si>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</si>
  <si>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</si>
  <si>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</si>
  <si>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</si>
  <si>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</si>
  <si>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</si>
  <si>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</si>
  <si>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</si>
  <si>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</si>
  <si>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</si>
  <si>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</si>
  <si>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</si>
  <si>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</si>
  <si>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</si>
  <si>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</si>
  <si>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</si>
  <si>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</si>
  <si>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</si>
  <si>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</si>
  <si>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</si>
  <si>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</si>
  <si>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</si>
  <si>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</si>
  <si>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</si>
  <si>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</si>
  <si>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</si>
  <si>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</si>
  <si>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</si>
  <si>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</si>
  <si>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</si>
  <si>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</si>
  <si>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</si>
  <si>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</si>
  <si>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</si>
  <si>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</si>
  <si>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</si>
  <si>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</si>
  <si>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</si>
  <si>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</si>
  <si>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</si>
  <si>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</si>
  <si>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</si>
  <si>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</si>
  <si>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</si>
  <si>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</si>
  <si>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</si>
  <si>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</si>
  <si>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</si>
  <si>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</si>
  <si>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</si>
  <si>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</si>
  <si>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</si>
  <si>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</si>
  <si>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</si>
  <si>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</si>
  <si>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</si>
  <si>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</si>
  <si>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</si>
  <si>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</si>
  <si>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</si>
  <si>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</si>
  <si>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</si>
  <si>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</si>
  <si>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</si>
  <si>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</si>
  <si>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</si>
  <si>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</si>
  <si>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</si>
  <si>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</si>
  <si>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</si>
  <si>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</si>
  <si>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</si>
  <si>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</si>
  <si>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</si>
  <si>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</si>
  <si>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</si>
  <si>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</si>
  <si>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</si>
  <si>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</si>
  <si>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</si>
  <si>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</si>
  <si>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</si>
  <si>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</si>
  <si>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</si>
  <si>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</si>
  <si>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</si>
  <si>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</si>
  <si>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</si>
  <si>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</si>
  <si>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</si>
  <si>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</si>
  <si>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</si>
  <si>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</si>
  <si>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</si>
  <si>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</si>
  <si>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</si>
  <si>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</si>
  <si>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</si>
  <si>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</si>
  <si>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</si>
  <si>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</si>
  <si>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</si>
  <si>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</si>
  <si>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</si>
  <si>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</si>
  <si>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</si>
  <si>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</si>
  <si>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</si>
  <si>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</si>
  <si>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</si>
  <si>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</si>
  <si>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</si>
  <si>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</si>
  <si>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</si>
  <si>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</si>
  <si>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</si>
  <si>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</si>
  <si>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</si>
  <si>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</si>
  <si>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</si>
  <si>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</si>
  <si>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</si>
  <si>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</si>
  <si>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</si>
  <si>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</si>
  <si>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</si>
  <si>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</si>
  <si>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</si>
  <si>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</si>
  <si>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</si>
  <si>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</si>
  <si>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</si>
  <si>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</si>
  <si>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</si>
  <si>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</si>
  <si>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</si>
  <si>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</si>
  <si>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</si>
  <si>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</si>
  <si>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</si>
  <si>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</si>
  <si>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</si>
  <si>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</si>
  <si>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</si>
  <si>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</si>
  <si>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</si>
  <si>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</si>
  <si>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</si>
  <si>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</si>
  <si>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</si>
  <si>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</si>
  <si>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</si>
  <si>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</si>
  <si>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</si>
  <si>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</si>
  <si>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</si>
  <si>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</si>
  <si>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</si>
  <si>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</si>
  <si>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</si>
  <si>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</si>
  <si>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</si>
  <si>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</si>
  <si>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</si>
  <si>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</si>
  <si>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</si>
  <si>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</si>
  <si>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</si>
  <si>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</si>
  <si>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</si>
  <si>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</si>
  <si>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</si>
  <si>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</si>
  <si>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</si>
  <si>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</si>
  <si>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</si>
  <si>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</si>
  <si>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</si>
  <si>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</si>
  <si>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</si>
  <si>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</si>
  <si>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</si>
  <si>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</si>
  <si>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</si>
  <si>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</si>
  <si>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</si>
  <si>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</si>
  <si>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</si>
  <si>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</si>
  <si>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</si>
  <si>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</si>
  <si>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</si>
  <si>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</si>
  <si>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</si>
  <si>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</si>
  <si>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</si>
  <si>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</si>
  <si>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</si>
  <si>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</si>
  <si>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</si>
  <si>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</si>
  <si>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</si>
  <si>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</si>
  <si>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</si>
  <si>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</si>
  <si>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</si>
  <si>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</si>
  <si>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</si>
  <si>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</si>
  <si>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</si>
  <si>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</si>
  <si>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</si>
  <si>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</si>
  <si>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</si>
  <si>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</si>
  <si>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</si>
  <si>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</si>
  <si>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</si>
  <si>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</si>
  <si>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</si>
  <si>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</si>
  <si>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</si>
  <si>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</si>
  <si>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</si>
  <si>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</si>
  <si>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</si>
  <si>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</si>
  <si>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</si>
  <si>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</si>
  <si>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</si>
  <si>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</si>
  <si>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</si>
  <si>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</si>
  <si>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</si>
  <si>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</si>
  <si>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</si>
  <si>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</si>
  <si>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</si>
  <si>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</si>
  <si>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</si>
  <si>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</si>
  <si>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</si>
  <si>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</si>
  <si>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</si>
  <si>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</si>
  <si>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</si>
  <si>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</si>
  <si>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</si>
  <si>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</si>
  <si>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</si>
  <si>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</si>
  <si>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</si>
  <si>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</si>
  <si>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</si>
  <si>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</si>
  <si>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</si>
  <si>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</si>
  <si>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</si>
  <si>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</si>
  <si>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</si>
  <si>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</si>
  <si>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</si>
  <si>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</si>
  <si>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</si>
  <si>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</si>
  <si>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</si>
  <si>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</si>
  <si>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</si>
  <si>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</si>
  <si>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</si>
  <si>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</si>
  <si>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</si>
  <si>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</si>
  <si>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</si>
  <si>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</si>
  <si>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</si>
  <si>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</si>
  <si>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</si>
  <si>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</si>
  <si>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</si>
  <si>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</si>
  <si>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</si>
  <si>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</si>
  <si>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</si>
  <si>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</si>
  <si>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</si>
  <si>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</si>
  <si>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</si>
  <si>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</si>
  <si>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</si>
  <si>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</si>
  <si>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</si>
  <si>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</si>
  <si>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</si>
  <si>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</si>
  <si>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</si>
  <si>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</si>
  <si>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</si>
  <si>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</si>
  <si>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</si>
  <si>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</si>
  <si>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</si>
  <si>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</si>
  <si>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</si>
  <si>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</si>
  <si>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</si>
  <si>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</si>
  <si>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</si>
  <si>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</si>
  <si>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</si>
  <si>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</si>
  <si>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</si>
  <si>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</si>
  <si>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</si>
  <si>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</si>
  <si>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</si>
  <si>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</si>
  <si>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</si>
  <si>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</si>
  <si>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</si>
  <si>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</si>
  <si>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</si>
  <si>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</si>
  <si>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</si>
  <si>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</si>
  <si>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</si>
  <si>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</si>
  <si>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</si>
  <si>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</si>
  <si>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</si>
  <si>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</si>
  <si>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</si>
  <si>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</si>
  <si>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</si>
  <si>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</si>
  <si>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</si>
  <si>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</si>
  <si>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</si>
  <si>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</si>
  <si>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</si>
  <si>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</si>
  <si>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</si>
  <si>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</si>
  <si>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</si>
  <si>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</si>
  <si>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</si>
  <si>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</si>
  <si>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</si>
  <si>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</si>
  <si>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</si>
  <si>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</si>
  <si>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</si>
  <si>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</si>
  <si>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</si>
  <si>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</si>
  <si>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</si>
  <si>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</si>
  <si>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</si>
  <si>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</si>
  <si>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</si>
  <si>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</si>
  <si>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</si>
  <si>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</si>
  <si>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</si>
  <si>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</si>
  <si>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</si>
  <si>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</si>
  <si>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</si>
  <si>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</si>
  <si>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</si>
  <si>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</si>
  <si>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</si>
  <si>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</si>
  <si>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</si>
  <si>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</si>
  <si>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</si>
  <si>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</si>
  <si>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</si>
  <si>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</si>
  <si>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</si>
  <si>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</si>
  <si>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</si>
  <si>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</si>
  <si>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</si>
  <si>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</si>
  <si>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</si>
  <si>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</si>
  <si>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</si>
  <si>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</si>
  <si>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</si>
  <si>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</si>
  <si>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</si>
  <si>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</si>
  <si>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</si>
  <si>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</si>
  <si>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</si>
  <si>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</si>
  <si>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</si>
  <si>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</si>
  <si>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</si>
  <si>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</si>
  <si>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</si>
  <si>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</si>
  <si>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</si>
  <si>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</si>
  <si>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</si>
  <si>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</si>
  <si>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</si>
  <si>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</si>
  <si>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</si>
  <si>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</si>
  <si>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</si>
  <si>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</si>
  <si>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</si>
  <si>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</si>
  <si>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</si>
  <si>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</si>
  <si>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</si>
  <si>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</si>
  <si>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</si>
  <si>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</si>
  <si>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</si>
  <si>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</si>
  <si>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</si>
  <si>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</si>
  <si>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</si>
  <si>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</si>
  <si>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</si>
  <si>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</si>
  <si>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</si>
  <si>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</si>
  <si>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</si>
  <si>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</si>
  <si>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</si>
  <si>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</si>
  <si>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</si>
  <si>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</si>
  <si>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</si>
  <si>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</si>
  <si>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</si>
  <si>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</si>
  <si>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</si>
  <si>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</si>
  <si>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</si>
  <si>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</si>
  <si>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</si>
  <si>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</si>
  <si>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</si>
  <si>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</si>
  <si>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</si>
  <si>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</si>
  <si>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</si>
  <si>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</si>
  <si>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</si>
  <si>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</si>
  <si>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</si>
  <si>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</si>
  <si>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</si>
  <si>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</si>
  <si>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</si>
  <si>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</si>
  <si>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</si>
  <si>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</si>
  <si>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</si>
  <si>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</si>
  <si>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</si>
  <si>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</si>
  <si>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</si>
  <si>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</si>
  <si>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</si>
  <si>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</si>
  <si>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</si>
  <si>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</si>
  <si>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</si>
  <si>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</si>
  <si>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</si>
  <si>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</si>
  <si>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</si>
  <si>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</si>
  <si>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</si>
  <si>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</si>
  <si>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</si>
  <si>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</si>
  <si>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</si>
  <si>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</si>
  <si>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</si>
  <si>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</si>
  <si>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</si>
  <si>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</si>
  <si>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</si>
  <si>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</si>
  <si>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</si>
  <si>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</si>
  <si>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</si>
  <si>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</si>
  <si>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</si>
  <si>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</si>
  <si>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</si>
  <si>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</si>
  <si>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</si>
  <si>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</si>
  <si>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</si>
  <si>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</si>
  <si>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</si>
  <si>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</si>
  <si>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</si>
  <si>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</si>
  <si>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</si>
  <si>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</si>
  <si>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</si>
  <si>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</si>
  <si>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</si>
  <si>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</si>
  <si>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</si>
  <si>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</si>
  <si>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</si>
  <si>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</si>
  <si>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</si>
  <si>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</si>
  <si>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</si>
  <si>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</si>
  <si>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</si>
  <si>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</si>
  <si>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</si>
  <si>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</si>
  <si>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</si>
  <si>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</si>
  <si>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</si>
  <si>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</si>
  <si>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</si>
  <si>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</si>
  <si>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</si>
  <si>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</si>
  <si>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</si>
  <si>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</si>
  <si>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</si>
  <si>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</si>
  <si>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</si>
  <si>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</si>
  <si>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</si>
  <si>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</si>
  <si>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</si>
  <si>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</si>
  <si>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</si>
  <si>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</si>
  <si>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</si>
  <si>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</si>
  <si>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</si>
  <si>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</si>
  <si>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</si>
  <si>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</si>
  <si>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</si>
  <si>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</si>
  <si>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</si>
  <si>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</si>
  <si>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</si>
  <si>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</si>
  <si>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</si>
  <si>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</si>
  <si>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</si>
  <si>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</si>
  <si>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</si>
  <si>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</si>
  <si>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</si>
  <si>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</si>
  <si>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</si>
  <si>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</si>
  <si>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</si>
  <si>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</si>
  <si>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</si>
  <si>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</si>
  <si>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</si>
  <si>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</si>
  <si>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</si>
  <si>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</si>
  <si>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</si>
  <si>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</si>
  <si>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</si>
  <si>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</si>
  <si>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</si>
  <si>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</si>
  <si>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</si>
  <si>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</si>
  <si>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</si>
  <si>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</si>
  <si>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</si>
  <si>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</si>
  <si>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</si>
  <si>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</si>
  <si>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</si>
  <si>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</si>
  <si>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</si>
  <si>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</si>
  <si>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</si>
  <si>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</si>
  <si>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</si>
  <si>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</si>
  <si>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</si>
  <si>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</si>
  <si>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</si>
  <si>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</si>
  <si>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</si>
  <si>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</si>
  <si>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</si>
  <si>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</si>
  <si>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</si>
  <si>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</si>
  <si>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</si>
  <si>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</si>
  <si>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</si>
  <si>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</si>
  <si>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</si>
  <si>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</si>
  <si>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</si>
  <si>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</si>
  <si>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</si>
  <si>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</si>
  <si>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</si>
  <si>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</si>
  <si>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</si>
  <si>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</si>
  <si>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</si>
  <si>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</si>
  <si>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</si>
  <si>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</si>
  <si>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</si>
  <si>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</si>
  <si>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</si>
  <si>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</si>
  <si>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</si>
  <si>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</si>
  <si>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</si>
  <si>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</si>
  <si>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</si>
  <si>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</si>
  <si>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</si>
  <si>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</si>
  <si>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</si>
  <si>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</si>
  <si>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</si>
  <si>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</si>
  <si>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</si>
  <si>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</si>
  <si>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</si>
  <si>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</si>
  <si>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</si>
  <si>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</si>
  <si>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</si>
  <si>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</si>
  <si>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</si>
  <si>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</si>
  <si>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</si>
  <si>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</si>
  <si>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</si>
  <si>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</si>
  <si>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</si>
  <si>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</si>
  <si>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</si>
  <si>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</si>
  <si>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</si>
  <si>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</si>
  <si>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</si>
  <si>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</si>
  <si>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</si>
  <si>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</si>
  <si>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</si>
  <si>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</si>
  <si>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</si>
  <si>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</si>
  <si>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</si>
  <si>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</si>
  <si>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</si>
  <si>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</si>
  <si>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</si>
  <si>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</si>
  <si>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</si>
  <si>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</si>
  <si>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</si>
  <si>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</si>
  <si>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</si>
  <si>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</si>
  <si>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</si>
  <si>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</si>
  <si>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</si>
  <si>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</si>
  <si>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</si>
  <si>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</si>
  <si>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</si>
  <si>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</si>
  <si>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</si>
  <si>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</si>
  <si>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</si>
  <si>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</si>
  <si>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</si>
  <si>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</si>
  <si>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</si>
  <si>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</si>
  <si>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</si>
  <si>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</si>
  <si>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</si>
  <si>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</si>
  <si>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</si>
  <si>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</si>
  <si>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</si>
  <si>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</si>
  <si>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</si>
  <si>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</si>
  <si>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</si>
  <si>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</si>
  <si>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</si>
  <si>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</si>
  <si>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</si>
  <si>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</si>
  <si>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</si>
  <si>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</si>
  <si>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</si>
  <si>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</si>
  <si>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</si>
  <si>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</si>
  <si>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</si>
  <si>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</si>
  <si>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</si>
  <si>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</si>
  <si>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</si>
  <si>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</si>
  <si>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</si>
  <si>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</si>
  <si>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</si>
  <si>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</si>
  <si>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</si>
  <si>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</si>
  <si>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</si>
  <si>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</si>
  <si>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</si>
  <si>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</si>
  <si>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</si>
  <si>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</si>
  <si>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</si>
  <si>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</si>
  <si>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</si>
  <si>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</si>
  <si>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</si>
  <si>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</si>
  <si>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</si>
  <si>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</si>
  <si>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</si>
  <si>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</si>
  <si>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</si>
  <si>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</si>
  <si>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</si>
  <si>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</si>
  <si>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</si>
  <si>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</si>
  <si>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</si>
  <si>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</si>
  <si>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</si>
  <si>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</si>
  <si>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</si>
  <si>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</si>
  <si>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</si>
  <si>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</si>
  <si>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</si>
  <si>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</si>
  <si>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</si>
  <si>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</si>
  <si>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</si>
  <si>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</si>
  <si>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</si>
  <si>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</si>
  <si>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</si>
  <si>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</si>
  <si>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</si>
  <si>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</si>
  <si>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</si>
  <si>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</si>
  <si>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</si>
  <si>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</si>
  <si>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</si>
  <si>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</si>
  <si>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</si>
  <si>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</si>
  <si>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</si>
  <si>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</si>
  <si>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</si>
  <si>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</si>
  <si>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</si>
  <si>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</si>
  <si>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</si>
  <si>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</si>
  <si>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</si>
  <si>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</si>
  <si>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</si>
  <si>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</si>
  <si>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</si>
  <si>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</si>
  <si>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</si>
  <si>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</si>
  <si>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</si>
  <si>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</si>
  <si>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</si>
  <si>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</si>
  <si>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</si>
  <si>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</si>
  <si>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</si>
  <si>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</si>
  <si>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</si>
  <si>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</si>
  <si>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</si>
  <si>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</si>
  <si>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</si>
  <si>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</si>
  <si>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</si>
  <si>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</si>
  <si>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</si>
  <si>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</si>
  <si>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</si>
  <si>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</si>
  <si>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</si>
  <si>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</si>
  <si>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</si>
  <si>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</si>
  <si>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</si>
  <si>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</si>
  <si>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</si>
  <si>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</si>
  <si>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</si>
  <si>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</si>
  <si>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</si>
  <si>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</si>
  <si>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</si>
  <si>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</si>
  <si>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</si>
  <si>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</si>
  <si>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</si>
  <si>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</si>
  <si>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</si>
  <si>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</si>
  <si>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</si>
  <si>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</si>
  <si>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</si>
  <si>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</si>
  <si>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</si>
  <si>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</si>
  <si>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</si>
  <si>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</si>
  <si>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</si>
  <si>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</si>
  <si>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</si>
  <si>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</si>
  <si>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</si>
  <si>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</si>
  <si>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</si>
  <si>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</si>
  <si>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</si>
  <si>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</si>
  <si>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</si>
  <si>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</si>
  <si>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</si>
  <si>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</si>
  <si>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</si>
  <si>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</si>
  <si>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</si>
  <si>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</si>
  <si>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</si>
  <si>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</si>
  <si>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</si>
  <si>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</si>
  <si>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</si>
  <si>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</si>
  <si>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</si>
  <si>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</si>
  <si>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</si>
  <si>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</si>
  <si>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</si>
  <si>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</si>
  <si>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</si>
  <si>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</si>
  <si>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</si>
  <si>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</si>
  <si>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</si>
  <si>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</si>
  <si>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</si>
  <si>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</si>
  <si>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</si>
  <si>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</si>
  <si>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</si>
  <si>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</si>
  <si>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</si>
  <si>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</si>
  <si>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</si>
  <si>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</si>
  <si>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</si>
  <si>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</si>
  <si>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</si>
  <si>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</si>
  <si>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</si>
  <si>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</si>
  <si>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</si>
  <si>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</si>
  <si>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</si>
  <si>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</si>
  <si>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</si>
  <si>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</si>
  <si>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</si>
  <si>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</si>
  <si>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</si>
  <si>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</si>
  <si>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</si>
  <si>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</si>
  <si>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</si>
  <si>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</si>
  <si>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</si>
  <si>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</si>
  <si>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</si>
  <si>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</si>
  <si>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</si>
  <si>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</si>
  <si>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</si>
  <si>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</si>
  <si>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</si>
  <si>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</si>
  <si>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</si>
  <si>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</si>
  <si>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</si>
  <si>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</si>
  <si>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</si>
  <si>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</si>
  <si>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</si>
  <si>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</si>
  <si>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</si>
  <si>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</si>
  <si>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</si>
  <si>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</si>
  <si>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</si>
  <si>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</si>
  <si>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</si>
  <si>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</si>
  <si>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</si>
  <si>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</si>
  <si>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</si>
  <si>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</si>
  <si>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</si>
  <si>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</si>
  <si>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</si>
  <si>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</si>
  <si>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</si>
  <si>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</si>
  <si>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</si>
  <si>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</si>
  <si>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</si>
  <si>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</si>
  <si>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</si>
  <si>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</si>
  <si>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</si>
  <si>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</si>
  <si>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</si>
  <si>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</si>
  <si>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</si>
  <si>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</si>
  <si>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</si>
  <si>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</si>
  <si>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</si>
  <si>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</si>
  <si>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</si>
  <si>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</si>
  <si>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</si>
  <si>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</si>
  <si>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</si>
  <si>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</si>
  <si>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</si>
  <si>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</si>
  <si>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</si>
  <si>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</si>
  <si>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</si>
  <si>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</si>
  <si>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</si>
  <si>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</si>
  <si>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</si>
  <si>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</si>
  <si>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</si>
  <si>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</si>
  <si>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</si>
  <si>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</si>
  <si>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</si>
  <si>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</si>
  <si>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</si>
  <si>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</si>
  <si>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</si>
  <si>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</si>
  <si>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</si>
  <si>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</si>
  <si>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</si>
  <si>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</si>
  <si>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</si>
  <si>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</si>
  <si>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</si>
  <si>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</si>
  <si>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</si>
  <si>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</si>
  <si>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</si>
  <si>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</si>
  <si>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</si>
  <si>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</si>
  <si>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</si>
  <si>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</si>
  <si>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</si>
  <si>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</si>
  <si>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</si>
  <si>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</si>
  <si>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</si>
  <si>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</si>
  <si>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</si>
  <si>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</si>
  <si>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</si>
  <si>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</si>
  <si>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</si>
  <si>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</si>
  <si>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</si>
  <si>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</si>
  <si>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</si>
  <si>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</si>
  <si>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</si>
  <si>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</si>
  <si>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</si>
  <si>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</si>
  <si>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</si>
  <si>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</si>
  <si>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</si>
  <si>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</si>
  <si>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</si>
  <si>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</si>
  <si>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</si>
  <si>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</si>
  <si>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</si>
  <si>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</si>
  <si>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</si>
  <si>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</si>
  <si>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</si>
  <si>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</si>
  <si>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</si>
  <si>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</si>
  <si>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</si>
  <si>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</si>
  <si>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</si>
  <si>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</si>
  <si>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</si>
  <si>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</si>
  <si>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</si>
  <si>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</si>
  <si>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</si>
  <si>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</si>
  <si>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</si>
  <si>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</si>
  <si>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</si>
  <si>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</si>
  <si>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</si>
  <si>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</si>
  <si>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</si>
  <si>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</si>
  <si>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</si>
  <si>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</si>
  <si>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</si>
  <si>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</si>
  <si>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</si>
  <si>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</si>
  <si>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</si>
  <si>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</si>
  <si>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</si>
  <si>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</si>
  <si>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</si>
  <si>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</si>
  <si>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</si>
  <si>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</si>
  <si>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</si>
  <si>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</si>
  <si>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</si>
  <si>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</si>
  <si>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</si>
  <si>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</si>
  <si>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</si>
  <si>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</si>
  <si>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</si>
  <si>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</si>
  <si>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</si>
  <si>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</si>
  <si>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</si>
  <si>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</si>
  <si>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</si>
  <si>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</si>
  <si>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</si>
  <si>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</si>
  <si>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</si>
  <si>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</si>
  <si>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</si>
  <si>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</si>
  <si>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</si>
  <si>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</si>
  <si>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</si>
  <si>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</si>
  <si>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</si>
  <si>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</si>
  <si>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</si>
  <si>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</si>
  <si>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</si>
  <si>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</si>
  <si>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</si>
  <si>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</si>
  <si>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</si>
  <si>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</si>
  <si>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</si>
  <si>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</si>
  <si>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</si>
  <si>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</si>
  <si>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</si>
  <si>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</si>
  <si>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</si>
  <si>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</si>
  <si>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</si>
  <si>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</si>
  <si>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</si>
  <si>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</si>
  <si>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</si>
  <si>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</si>
  <si>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</si>
  <si>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</si>
  <si>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</si>
  <si>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</si>
  <si>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</si>
  <si>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</si>
  <si>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</si>
  <si>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</si>
  <si>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</si>
  <si>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</si>
  <si>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</si>
  <si>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</si>
  <si>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</si>
  <si>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</si>
  <si>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</si>
  <si>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</si>
  <si>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</si>
  <si>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</si>
  <si>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</si>
  <si>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</si>
  <si>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</si>
  <si>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</si>
  <si>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</si>
  <si>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</si>
  <si>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</si>
  <si>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</si>
  <si>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</si>
  <si>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</si>
  <si>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</si>
  <si>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</si>
  <si>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</si>
  <si>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</si>
  <si>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</si>
  <si>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</si>
  <si>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</si>
  <si>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</si>
  <si>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</si>
  <si>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</si>
  <si>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</si>
  <si>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</si>
  <si>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</si>
  <si>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</si>
  <si>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</si>
  <si>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</si>
  <si>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</si>
  <si>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</si>
  <si>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</si>
  <si>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</si>
  <si>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</si>
  <si>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</si>
  <si>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</si>
  <si>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</si>
  <si>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</si>
  <si>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</si>
  <si>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</si>
  <si>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</si>
  <si>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</si>
  <si>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</si>
  <si>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</si>
  <si>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</si>
  <si>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</si>
  <si>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</si>
  <si>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</si>
  <si>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</si>
  <si>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</si>
  <si>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</si>
  <si>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</si>
  <si>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</si>
  <si>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</si>
  <si>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</si>
  <si>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</si>
  <si>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</si>
  <si>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</si>
  <si>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</si>
  <si>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</si>
  <si>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</si>
  <si>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</si>
  <si>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</si>
  <si>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</si>
  <si>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</si>
  <si>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</si>
  <si>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</si>
  <si>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</si>
  <si>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</si>
  <si>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</si>
  <si>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</si>
  <si>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</si>
  <si>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</si>
  <si>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</si>
  <si>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</si>
  <si>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</si>
  <si>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</si>
  <si>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</si>
  <si>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</si>
  <si>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</si>
  <si>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</si>
  <si>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</si>
  <si>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</si>
  <si>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</si>
  <si>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</si>
  <si>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</si>
  <si>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</si>
  <si>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</si>
  <si>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</si>
  <si>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</si>
  <si>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</si>
  <si>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</si>
  <si>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</si>
  <si>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</si>
  <si>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</si>
  <si>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</si>
  <si>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</si>
  <si>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</si>
  <si>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</si>
  <si>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</si>
  <si>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</si>
  <si>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</si>
  <si>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</si>
  <si>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</si>
  <si>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</si>
  <si>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</si>
  <si>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</si>
  <si>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</si>
  <si>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</si>
  <si>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</si>
  <si>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</si>
  <si>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</si>
  <si>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</si>
  <si>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</si>
  <si>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</si>
  <si>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</si>
  <si>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</si>
  <si>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</si>
  <si>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</si>
  <si>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</si>
  <si>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</si>
  <si>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</si>
  <si>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</si>
  <si>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</si>
  <si>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</si>
  <si>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</si>
  <si>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</si>
  <si>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</si>
  <si>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</si>
  <si>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</si>
  <si>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</si>
  <si>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</si>
  <si>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</si>
  <si>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</si>
  <si>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</si>
  <si>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</si>
  <si>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</si>
  <si>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</si>
  <si>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</si>
  <si>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</si>
  <si>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</si>
  <si>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</si>
  <si>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</si>
  <si>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</si>
  <si>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</si>
  <si>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</si>
  <si>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</si>
  <si>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</si>
  <si>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</si>
  <si>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</si>
  <si>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</si>
  <si>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</si>
  <si>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</si>
  <si>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</si>
  <si>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</si>
  <si>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</si>
  <si>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</si>
  <si>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</si>
  <si>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</si>
  <si>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</si>
  <si>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</si>
  <si>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</si>
  <si>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</si>
  <si>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</si>
  <si>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</si>
  <si>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</si>
  <si>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</si>
  <si>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</si>
  <si>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</si>
  <si>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</si>
  <si>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</si>
  <si>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</si>
  <si>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</si>
  <si>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</si>
  <si>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</si>
  <si>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</si>
  <si>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</si>
  <si>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</si>
  <si>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</si>
  <si>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</si>
  <si>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</si>
  <si>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</si>
  <si>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</si>
  <si>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</si>
  <si>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</si>
  <si>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</si>
  <si>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</si>
  <si>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</si>
  <si>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</si>
  <si>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</si>
  <si>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</si>
  <si>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</si>
  <si>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</si>
  <si>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</si>
  <si>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</si>
  <si>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</si>
  <si>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</si>
  <si>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</si>
  <si>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</si>
  <si>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</si>
  <si>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</si>
  <si>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</si>
  <si>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</si>
  <si>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</si>
  <si>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</si>
  <si>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</si>
  <si>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</si>
  <si>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</si>
  <si>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</si>
  <si>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</si>
  <si>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</si>
  <si>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</si>
  <si>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</si>
  <si>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</si>
  <si>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</si>
  <si>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</si>
  <si>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</si>
  <si>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</si>
  <si>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</si>
  <si>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</si>
  <si>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</si>
  <si>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</si>
  <si>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</si>
  <si>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</si>
  <si>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</si>
  <si>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</si>
  <si>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</si>
  <si>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</si>
  <si>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</si>
  <si>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</si>
  <si>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</si>
  <si>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</si>
  <si>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</si>
  <si>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</si>
  <si>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</si>
  <si>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</si>
  <si>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</si>
  <si>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</si>
  <si>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</si>
  <si>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</si>
  <si>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</si>
  <si>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</si>
  <si>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</si>
  <si>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</si>
  <si>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</si>
  <si>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</si>
  <si>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</si>
  <si>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</si>
  <si>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</si>
  <si>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</si>
  <si>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</si>
  <si>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</si>
  <si>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</si>
  <si>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</si>
  <si>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</si>
  <si>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</si>
  <si>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</si>
  <si>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</si>
  <si>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</si>
  <si>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</si>
  <si>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</si>
  <si>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</si>
  <si>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</si>
  <si>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</si>
  <si>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</si>
  <si>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</si>
  <si>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</si>
  <si>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</si>
  <si>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</si>
  <si>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</si>
  <si>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</si>
  <si>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</si>
  <si>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</si>
  <si>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</si>
  <si>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</si>
  <si>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</si>
  <si>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</si>
  <si>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</si>
  <si>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</si>
  <si>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</si>
  <si>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</si>
  <si>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</si>
  <si>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</si>
  <si>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</si>
  <si>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</si>
  <si>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</si>
  <si>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</si>
  <si>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</si>
  <si>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</si>
  <si>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</si>
  <si>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</si>
  <si>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</si>
  <si>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</si>
  <si>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</si>
  <si>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</si>
  <si>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</si>
  <si>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</si>
  <si>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</si>
  <si>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</si>
  <si>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</si>
  <si>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</si>
  <si>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</si>
  <si>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</si>
  <si>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</si>
  <si>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</si>
  <si>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</si>
  <si>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</si>
  <si>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</si>
  <si>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</si>
  <si>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</si>
  <si>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</si>
  <si>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</si>
  <si>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</si>
  <si>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</si>
  <si>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</si>
  <si>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</si>
  <si>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</si>
  <si>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</si>
  <si>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</si>
  <si>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</si>
  <si>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</si>
  <si>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</si>
  <si>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</si>
  <si>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</si>
  <si>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</si>
  <si>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</si>
  <si>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</si>
  <si>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</si>
  <si>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</si>
  <si>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</si>
  <si>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</si>
  <si>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</si>
  <si>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</si>
  <si>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</si>
  <si>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</si>
  <si>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</si>
  <si>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</si>
  <si>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</si>
  <si>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</si>
  <si>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</si>
  <si>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</si>
  <si>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</si>
  <si>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</si>
  <si>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</si>
  <si>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</si>
  <si>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</si>
  <si>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</si>
  <si>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</si>
  <si>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</si>
  <si>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</si>
  <si>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</si>
  <si>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</si>
  <si>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</si>
  <si>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</si>
  <si>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</si>
  <si>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</si>
  <si>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</si>
  <si>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</si>
  <si>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</si>
  <si>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</si>
  <si>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</si>
  <si>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</si>
  <si>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</si>
  <si>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</si>
  <si>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</si>
  <si>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</si>
  <si>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</si>
  <si>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</si>
  <si>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</si>
  <si>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</si>
  <si>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</si>
  <si>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</si>
  <si>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</si>
  <si>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</si>
  <si>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</si>
  <si>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</si>
  <si>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</si>
  <si>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</si>
  <si>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</si>
  <si>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</si>
  <si>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</si>
  <si>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</si>
  <si>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</si>
  <si>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</si>
  <si>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</si>
  <si>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</si>
  <si>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</si>
  <si>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</si>
  <si>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</si>
  <si>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</si>
  <si>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</si>
  <si>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</si>
  <si>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</si>
  <si>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</si>
  <si>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</si>
  <si>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</si>
  <si>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</si>
  <si>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</si>
  <si>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</si>
  <si>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</si>
  <si>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</si>
  <si>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</si>
  <si>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</si>
  <si>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</si>
  <si>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</si>
  <si>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</si>
  <si>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</si>
  <si>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</si>
  <si>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</si>
  <si>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</si>
  <si>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</si>
  <si>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</si>
  <si>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</si>
  <si>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</si>
  <si>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</si>
  <si>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</si>
  <si>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</si>
  <si>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</si>
  <si>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</si>
  <si>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</si>
  <si>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</si>
  <si>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</si>
  <si>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</si>
  <si>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</si>
  <si>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</si>
  <si>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</si>
  <si>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</si>
  <si>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</si>
  <si>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</si>
  <si>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</si>
  <si>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</si>
  <si>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</si>
  <si>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</si>
  <si>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</si>
  <si>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</si>
  <si>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</si>
  <si>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</si>
  <si>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</si>
  <si>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</si>
  <si>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</si>
  <si>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</si>
  <si>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</si>
  <si>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</si>
  <si>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</si>
  <si>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</si>
  <si>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</si>
  <si>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</si>
  <si>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</si>
  <si>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</si>
  <si>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</si>
  <si>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</si>
  <si>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</si>
  <si>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</si>
  <si>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</si>
  <si>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</si>
  <si>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</si>
  <si>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</si>
  <si>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</si>
  <si>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</si>
  <si>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</si>
  <si>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</si>
  <si>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</si>
  <si>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</si>
  <si>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</si>
  <si>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</si>
  <si>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</si>
  <si>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</si>
  <si>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</si>
  <si>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</si>
  <si>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</si>
  <si>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</si>
  <si>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</si>
  <si>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</si>
  <si>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</si>
  <si>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</si>
  <si>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</si>
  <si>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</si>
  <si>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</si>
  <si>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</si>
  <si>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</si>
  <si>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</si>
  <si>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</si>
  <si>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</si>
  <si>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</si>
  <si>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</si>
  <si>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</si>
  <si>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</si>
  <si>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</si>
  <si>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</si>
  <si>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</si>
  <si>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</si>
  <si>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</si>
  <si>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</si>
  <si>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</si>
  <si>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</si>
  <si>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</si>
  <si>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</si>
  <si>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</si>
  <si>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</si>
  <si>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</si>
  <si>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</si>
  <si>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</si>
  <si>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</si>
  <si>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</si>
  <si>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</si>
  <si>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</si>
  <si>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</si>
  <si>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</si>
  <si>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</si>
  <si>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</si>
  <si>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</si>
  <si>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</si>
  <si>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</si>
  <si>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</si>
  <si>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</si>
  <si>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</si>
  <si>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</si>
  <si>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</si>
  <si>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</si>
  <si>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</si>
  <si>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</si>
  <si>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</si>
  <si>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</si>
  <si>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</si>
  <si>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</si>
  <si>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</si>
  <si>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</si>
  <si>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</si>
  <si>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</si>
  <si>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</si>
  <si>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</si>
  <si>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</si>
  <si>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</si>
  <si>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</si>
  <si>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</si>
  <si>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</si>
  <si>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</si>
  <si>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</si>
  <si>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</si>
  <si>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</si>
  <si>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</si>
  <si>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</si>
  <si>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</si>
  <si>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</si>
  <si>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</si>
  <si>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</si>
  <si>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</si>
  <si>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</si>
  <si>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</si>
  <si>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</si>
  <si>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</si>
  <si>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</si>
  <si>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</si>
  <si>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</si>
  <si>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</si>
  <si>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</si>
  <si>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</si>
  <si>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</si>
  <si>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</si>
  <si>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</si>
  <si>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</si>
  <si>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</si>
  <si>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</si>
  <si>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</si>
  <si>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</si>
  <si>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</si>
  <si>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</si>
  <si>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</si>
  <si>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</si>
  <si>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</si>
  <si>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</si>
  <si>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</si>
  <si>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</si>
  <si>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</si>
  <si>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</si>
  <si>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</si>
  <si>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</si>
  <si>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</si>
  <si>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</si>
  <si>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</si>
  <si>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</si>
  <si>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</si>
  <si>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</si>
  <si>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</si>
  <si>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</si>
  <si>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</si>
  <si>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</si>
  <si>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</si>
  <si>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</si>
  <si>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</si>
  <si>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</si>
  <si>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</si>
  <si>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</si>
  <si>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</si>
  <si>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</si>
  <si>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</si>
  <si>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</si>
  <si>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</si>
  <si>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</si>
  <si>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</si>
  <si>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</si>
  <si>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</si>
  <si>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</si>
  <si>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</si>
  <si>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</si>
  <si>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</si>
  <si>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</si>
  <si>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</si>
  <si>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</si>
  <si>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</si>
  <si>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</si>
  <si>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</si>
  <si>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</si>
  <si>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</si>
  <si>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</si>
  <si>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</si>
  <si>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</si>
  <si>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</si>
  <si>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</si>
  <si>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</si>
  <si>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</si>
  <si>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</si>
  <si>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</si>
  <si>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</si>
  <si>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</si>
  <si>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</si>
  <si>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</si>
  <si>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</si>
  <si>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</si>
  <si>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</si>
  <si>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</si>
  <si>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</si>
  <si>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</si>
  <si>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</si>
  <si>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</si>
  <si>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</si>
  <si>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</si>
  <si>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</si>
  <si>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</si>
  <si>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</si>
  <si>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</si>
  <si>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</si>
  <si>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</si>
  <si>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</si>
  <si>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</si>
  <si>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</si>
  <si>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</si>
  <si>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</si>
  <si>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</si>
  <si>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</si>
  <si>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</si>
  <si>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</si>
  <si>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</si>
  <si>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</si>
  <si>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</si>
  <si>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</si>
  <si>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</si>
  <si>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</si>
  <si>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</si>
  <si>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</si>
  <si>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</si>
  <si>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</si>
  <si>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</si>
  <si>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</si>
  <si>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</si>
  <si>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</si>
  <si>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</si>
  <si>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</si>
  <si>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</si>
  <si>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</si>
  <si>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</si>
  <si>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</si>
  <si>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</si>
  <si>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</si>
  <si>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</si>
  <si>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</si>
  <si>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</si>
  <si>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</si>
  <si>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</si>
  <si>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</si>
  <si>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</si>
  <si>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</si>
  <si>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</si>
  <si>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</si>
  <si>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</si>
  <si>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</si>
  <si>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</si>
  <si>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</si>
  <si>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</si>
  <si>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</si>
  <si>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</si>
  <si>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</si>
  <si>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</si>
  <si>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</si>
  <si>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</si>
  <si>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</si>
  <si>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</si>
  <si>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</si>
  <si>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</si>
  <si>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</si>
  <si>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</si>
  <si>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</si>
  <si>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</si>
  <si>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</si>
  <si>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</si>
  <si>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</si>
  <si>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</si>
  <si>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</si>
  <si>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</si>
  <si>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</si>
  <si>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</si>
  <si>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</si>
  <si>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</si>
  <si>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</si>
  <si>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</si>
  <si>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</si>
  <si>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</si>
  <si>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</si>
  <si>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</si>
  <si>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</si>
  <si>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</si>
  <si>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</si>
  <si>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</si>
  <si>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</si>
  <si>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</si>
  <si>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</si>
  <si>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</si>
  <si>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</si>
  <si>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</si>
  <si>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</si>
  <si>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</si>
  <si>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</si>
  <si>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</si>
  <si>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</si>
  <si>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</si>
  <si>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</si>
  <si>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</si>
  <si>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</si>
  <si>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</si>
  <si>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</si>
  <si>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</si>
  <si>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</si>
  <si>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</si>
  <si>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</si>
  <si>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</si>
  <si>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</si>
  <si>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</si>
  <si>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</si>
  <si>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</si>
  <si>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</si>
  <si>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</si>
  <si>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</si>
  <si>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</si>
  <si>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</si>
  <si>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</si>
  <si>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</si>
  <si>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</si>
  <si>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</si>
  <si>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</si>
  <si>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</si>
  <si>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</si>
  <si>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</si>
  <si>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</si>
  <si>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</si>
  <si>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</si>
  <si>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</si>
  <si>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</si>
  <si>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</si>
  <si>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</si>
  <si>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</si>
  <si>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</si>
  <si>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</si>
  <si>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</si>
  <si>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</si>
  <si>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</si>
  <si>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</si>
  <si>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</si>
  <si>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</si>
  <si>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</si>
  <si>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</si>
  <si>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</si>
  <si>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</si>
  <si>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</si>
  <si>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</si>
  <si>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</si>
  <si>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</si>
  <si>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</si>
  <si>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</si>
  <si>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</si>
  <si>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</si>
  <si>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</si>
  <si>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</si>
  <si>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</si>
  <si>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</si>
  <si>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</si>
  <si>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</si>
  <si>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</si>
  <si>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</si>
  <si>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</si>
  <si>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</si>
  <si>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</si>
  <si>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</si>
  <si>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</si>
  <si>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</si>
  <si>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</si>
  <si>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</si>
  <si>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</si>
  <si>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</si>
  <si>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</si>
  <si>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</si>
  <si>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</si>
  <si>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</si>
  <si>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</si>
  <si>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</si>
  <si>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</si>
  <si>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</si>
  <si>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</si>
  <si>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</si>
  <si>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</si>
  <si>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</si>
  <si>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</si>
  <si>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</si>
  <si>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</si>
  <si>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</si>
  <si>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</si>
  <si>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</si>
  <si>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</si>
  <si>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</si>
  <si>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</si>
  <si>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</si>
  <si>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</si>
  <si>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</si>
  <si>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</si>
  <si>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</si>
  <si>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</si>
  <si>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</si>
  <si>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</si>
  <si>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</si>
  <si>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</si>
  <si>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</si>
  <si>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</si>
  <si>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</si>
  <si>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</si>
  <si>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</si>
  <si>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</si>
  <si>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</si>
  <si>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</si>
  <si>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</si>
  <si>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</si>
  <si>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</si>
  <si>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</si>
  <si>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</si>
  <si>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</si>
  <si>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</si>
  <si>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</si>
  <si>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</si>
  <si>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</si>
  <si>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</si>
  <si>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</si>
  <si>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</si>
  <si>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</si>
  <si>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</si>
  <si>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</si>
  <si>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</si>
  <si>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</si>
  <si>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</si>
  <si>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</si>
  <si>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</si>
  <si>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</si>
  <si>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</si>
  <si>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</si>
  <si>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</si>
  <si>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</si>
  <si>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</si>
  <si>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</si>
  <si>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</si>
  <si>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</si>
  <si>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</si>
  <si>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</si>
  <si>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</si>
  <si>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</si>
  <si>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</si>
  <si>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</si>
  <si>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</si>
  <si>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</si>
  <si>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</si>
  <si>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</si>
  <si>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</si>
  <si>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</si>
  <si>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</si>
  <si>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</si>
  <si>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</si>
  <si>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</si>
  <si>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</si>
  <si>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</si>
  <si>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</si>
  <si>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</si>
  <si>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</si>
  <si>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</si>
  <si>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</si>
  <si>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</si>
  <si>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</si>
  <si>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</si>
  <si>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</si>
  <si>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</si>
  <si>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</si>
  <si>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</si>
  <si>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</si>
  <si>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</si>
  <si>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</si>
  <si>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</si>
  <si>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</si>
  <si>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</si>
  <si>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</si>
  <si>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</si>
  <si>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</si>
  <si>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</si>
  <si>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</si>
  <si>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</si>
  <si>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</si>
  <si>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</si>
  <si>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</si>
  <si>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</si>
  <si>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</si>
  <si>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</si>
  <si>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</si>
  <si>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</si>
  <si>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</si>
  <si>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</si>
  <si>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</si>
  <si>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</si>
  <si>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</si>
  <si>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</si>
  <si>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</si>
  <si>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</si>
  <si>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</si>
  <si>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</si>
  <si>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</si>
  <si>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</si>
  <si>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</si>
  <si>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</si>
  <si>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</si>
  <si>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</si>
  <si>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</si>
  <si>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</si>
  <si>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</si>
  <si>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</si>
  <si>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</si>
  <si>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</si>
  <si>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</si>
  <si>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</si>
  <si>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</si>
  <si>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</si>
  <si>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</si>
  <si>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</si>
  <si>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</si>
  <si>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</si>
  <si>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</si>
  <si>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</si>
  <si>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</si>
  <si>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</si>
  <si>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</si>
  <si>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</si>
  <si>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</si>
  <si>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</si>
  <si>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</si>
  <si>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</si>
  <si>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</si>
  <si>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</si>
  <si>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</si>
  <si>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</si>
  <si>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</si>
  <si>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</si>
  <si>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</si>
  <si>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</si>
  <si>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</si>
  <si>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</si>
  <si>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</si>
  <si>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</si>
  <si>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</si>
  <si>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</si>
  <si>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</si>
  <si>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</si>
  <si>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</si>
  <si>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</si>
  <si>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</si>
  <si>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</si>
  <si>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</si>
  <si>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</si>
  <si>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</si>
  <si>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</si>
  <si>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</si>
  <si>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</si>
  <si>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</si>
  <si>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</si>
  <si>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</si>
  <si>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</si>
  <si>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</si>
  <si>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</si>
  <si>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</si>
  <si>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</si>
  <si>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</si>
  <si>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</si>
  <si>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</si>
  <si>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</si>
  <si>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</si>
  <si>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</si>
  <si>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</si>
  <si>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</si>
  <si>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</si>
  <si>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</si>
  <si>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</si>
  <si>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</si>
  <si>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</si>
  <si>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</si>
  <si>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</si>
  <si>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</si>
  <si>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</si>
  <si>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</si>
  <si>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</si>
  <si>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</si>
  <si>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</si>
  <si>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</si>
  <si>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</si>
  <si>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</si>
  <si>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</si>
  <si>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</si>
  <si>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</si>
  <si>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</si>
  <si>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</si>
  <si>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</si>
  <si>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</si>
  <si>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</si>
  <si>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</si>
  <si>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</si>
  <si>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</si>
  <si>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</si>
  <si>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</si>
  <si>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</si>
  <si>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</si>
  <si>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</si>
  <si>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</si>
  <si>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</si>
  <si>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</si>
  <si>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</si>
  <si>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</si>
  <si>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</si>
  <si>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</si>
  <si>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</si>
  <si>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</si>
  <si>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</si>
  <si>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</si>
  <si>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</si>
  <si>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</si>
  <si>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</si>
  <si>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</si>
  <si>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</si>
  <si>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</si>
  <si>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</si>
  <si>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</si>
  <si>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</si>
  <si>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</si>
  <si>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</si>
  <si>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</si>
  <si>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</si>
  <si>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</si>
  <si>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</si>
  <si>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</si>
  <si>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</si>
  <si>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</si>
  <si>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</si>
  <si>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</si>
  <si>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</si>
  <si>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</si>
  <si>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</si>
  <si>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</si>
  <si>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</si>
  <si>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</si>
  <si>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</si>
  <si>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</si>
  <si>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</si>
  <si>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</si>
  <si>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</si>
  <si>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</si>
  <si>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</si>
  <si>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</si>
  <si>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</si>
  <si>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</si>
  <si>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</si>
  <si>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</si>
  <si>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</si>
  <si>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</si>
  <si>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</si>
  <si>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</si>
  <si>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</si>
  <si>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</si>
  <si>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</si>
  <si>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</si>
  <si>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</si>
  <si>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</si>
  <si>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</si>
  <si>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</si>
  <si>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</si>
  <si>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</si>
  <si>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</si>
  <si>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</si>
  <si>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</si>
  <si>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</si>
  <si>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</si>
  <si>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</si>
  <si>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</si>
  <si>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</si>
  <si>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</si>
  <si>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</si>
  <si>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</si>
  <si>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</si>
  <si>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</si>
  <si>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</si>
  <si>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</si>
  <si>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</si>
  <si>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</si>
  <si>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</si>
  <si>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</si>
  <si>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</si>
  <si>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</si>
  <si>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</si>
  <si>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</si>
  <si>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</si>
  <si>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</si>
  <si>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</si>
  <si>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</si>
  <si>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</si>
  <si>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</si>
  <si>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</si>
  <si>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</si>
  <si>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</si>
  <si>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</si>
  <si>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</si>
  <si>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</si>
  <si>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</si>
  <si>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</si>
  <si>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</si>
  <si>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</si>
  <si>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</si>
  <si>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</si>
  <si>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</si>
  <si>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</si>
  <si>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</si>
  <si>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</si>
  <si>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</si>
  <si>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</si>
  <si>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</si>
  <si>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</si>
  <si>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</si>
  <si>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</si>
  <si>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</si>
  <si>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</si>
  <si>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</si>
  <si>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</si>
  <si>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</si>
  <si>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</si>
  <si>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</si>
  <si>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</si>
  <si>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</si>
  <si>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</si>
  <si>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</si>
  <si>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</si>
  <si>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</si>
  <si>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</si>
  <si>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</si>
  <si>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</si>
  <si>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</si>
  <si>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</si>
  <si>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</si>
  <si>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</si>
  <si>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</si>
  <si>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</si>
  <si>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</si>
  <si>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</si>
  <si>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</si>
  <si>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</si>
  <si>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</si>
  <si>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</si>
  <si>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</si>
  <si>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</si>
  <si>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</si>
  <si>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</si>
  <si>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</si>
  <si>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</si>
  <si>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</si>
  <si>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</si>
  <si>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</si>
  <si>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</si>
  <si>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</si>
  <si>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</si>
  <si>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</si>
  <si>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</si>
  <si>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</si>
  <si>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</si>
  <si>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</si>
  <si>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</si>
  <si>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</si>
  <si>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</si>
  <si>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</si>
  <si>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</si>
  <si>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</si>
  <si>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</si>
  <si>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</si>
  <si>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</si>
  <si>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</si>
  <si>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</si>
  <si>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</si>
  <si>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</si>
  <si>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</si>
  <si>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</si>
  <si>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</si>
  <si>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</si>
  <si>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</si>
  <si>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</si>
  <si>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</si>
  <si>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</si>
  <si>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</si>
  <si>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</si>
  <si>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</si>
  <si>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</si>
  <si>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</si>
  <si>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</si>
  <si>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</si>
  <si>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</si>
  <si>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</si>
  <si>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</si>
  <si>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</si>
  <si>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</si>
  <si>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</si>
  <si>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</si>
  <si>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</si>
  <si>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</si>
  <si>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</si>
  <si>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</si>
  <si>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</si>
  <si>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</si>
  <si>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</si>
  <si>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</si>
  <si>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</si>
  <si>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</si>
  <si>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</si>
  <si>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</si>
  <si>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</si>
  <si>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</si>
  <si>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</si>
  <si>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</si>
  <si>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</si>
  <si>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</si>
  <si>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</si>
  <si>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</si>
  <si>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</si>
  <si>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</si>
  <si>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</si>
  <si>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</si>
  <si>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</si>
  <si>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</si>
  <si>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</si>
  <si>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</si>
  <si>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</si>
  <si>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</si>
  <si>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</si>
  <si>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</si>
  <si>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</si>
  <si>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</si>
  <si>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</si>
  <si>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</si>
  <si>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</si>
  <si>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</si>
  <si>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</si>
  <si>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</si>
  <si>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</si>
  <si>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</si>
  <si>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</si>
  <si>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</si>
  <si>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</si>
  <si>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</si>
  <si>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</si>
  <si>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</si>
  <si>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</si>
  <si>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</si>
  <si>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</si>
  <si>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</si>
  <si>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</si>
  <si>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</si>
  <si>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</si>
  <si>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</si>
  <si>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</si>
  <si>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</si>
  <si>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</si>
  <si>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</si>
  <si>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</si>
  <si>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</si>
  <si>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</si>
  <si>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</si>
  <si>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</si>
  <si>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</si>
  <si>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</si>
  <si>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</si>
  <si>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</si>
  <si>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</si>
  <si>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</si>
  <si>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</si>
  <si>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</si>
  <si>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</si>
  <si>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</si>
  <si>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</si>
  <si>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</si>
  <si>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</si>
  <si>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</si>
  <si>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</si>
  <si>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</si>
  <si>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</si>
  <si>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</si>
  <si>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</si>
  <si>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</si>
  <si>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</si>
  <si>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</si>
  <si>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</si>
  <si>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</si>
  <si>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</si>
  <si>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</si>
  <si>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</si>
  <si>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</si>
  <si>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</si>
  <si>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</si>
  <si>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</si>
  <si>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</si>
  <si>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</si>
  <si>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</si>
  <si>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</si>
  <si>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</si>
  <si>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</si>
  <si>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</si>
  <si>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</si>
  <si>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</si>
  <si>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</si>
  <si>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</si>
  <si>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</si>
  <si>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</si>
  <si>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</si>
  <si>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</si>
  <si>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</si>
  <si>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</si>
  <si>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</si>
  <si>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</si>
  <si>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</si>
  <si>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</si>
  <si>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</si>
  <si>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</si>
  <si>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</si>
  <si>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</si>
  <si>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</si>
  <si>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</si>
  <si>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</si>
  <si>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</si>
  <si>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</si>
  <si>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</si>
  <si>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</si>
  <si>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</si>
  <si>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</si>
  <si>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</si>
  <si>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</si>
  <si>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</si>
  <si>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</si>
  <si>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</si>
  <si>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</si>
  <si>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</si>
  <si>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</si>
  <si>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</si>
  <si>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</si>
  <si>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</si>
  <si>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</si>
  <si>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</si>
  <si>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</si>
  <si>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</si>
  <si>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</si>
  <si>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</si>
  <si>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</si>
  <si>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</si>
  <si>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</si>
  <si>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</si>
  <si>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</si>
  <si>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</si>
  <si>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</si>
  <si>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</si>
  <si>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</si>
  <si>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</si>
  <si>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</si>
  <si>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</si>
  <si>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</si>
  <si>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</si>
  <si>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</si>
  <si>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</si>
  <si>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</si>
  <si>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</si>
  <si>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</si>
  <si>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</si>
  <si>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</si>
  <si>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</si>
  <si>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</si>
  <si>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</si>
  <si>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</si>
  <si>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</si>
  <si>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</si>
  <si>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</si>
  <si>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</si>
  <si>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</si>
  <si>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</si>
  <si>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</si>
  <si>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</si>
  <si>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</si>
  <si>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</si>
  <si>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</si>
  <si>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</si>
  <si>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</si>
  <si>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</si>
  <si>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</si>
  <si>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</si>
  <si>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</si>
  <si>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</si>
  <si>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</si>
  <si>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</si>
  <si>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</si>
  <si>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</si>
  <si>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</si>
  <si>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</si>
  <si>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</si>
  <si>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</si>
  <si>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</si>
  <si>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</si>
  <si>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</si>
  <si>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</si>
  <si>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</si>
  <si>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</si>
  <si>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</si>
  <si>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</si>
  <si>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</si>
  <si>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</si>
  <si>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</si>
  <si>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</si>
  <si>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</si>
  <si>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</si>
  <si>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</si>
  <si>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</si>
  <si>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</si>
  <si>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</si>
  <si>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</si>
  <si>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</si>
  <si>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</si>
  <si>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</si>
  <si>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</si>
  <si>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</si>
  <si>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</si>
  <si>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</si>
  <si>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</si>
  <si>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</si>
  <si>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</si>
  <si>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</si>
  <si>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</si>
  <si>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</si>
  <si>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</si>
  <si>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</si>
  <si>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</si>
  <si>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</si>
  <si>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</si>
  <si>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</si>
  <si>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</si>
  <si>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</si>
  <si>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</si>
  <si>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</si>
  <si>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</si>
  <si>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</si>
  <si>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</si>
  <si>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</si>
  <si>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</si>
  <si>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</si>
  <si>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</si>
  <si>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</si>
  <si>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</si>
  <si>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</si>
  <si>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</si>
  <si>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</si>
  <si>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</si>
  <si>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</si>
  <si>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</si>
  <si>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</si>
  <si>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</si>
  <si>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</si>
  <si>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</si>
  <si>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</si>
  <si>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</si>
  <si>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</si>
  <si>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</si>
  <si>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</si>
  <si>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</si>
  <si>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</si>
  <si>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</si>
  <si>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</si>
  <si>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</si>
  <si>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</si>
  <si>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</si>
  <si>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</si>
  <si>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</si>
  <si>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</si>
  <si>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</si>
  <si>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</si>
  <si>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</si>
  <si>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</si>
  <si>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</si>
  <si>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</si>
  <si>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</si>
  <si>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</si>
  <si>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</si>
  <si>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</si>
  <si>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</si>
  <si>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</si>
  <si>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</si>
  <si>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</si>
  <si>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</si>
  <si>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</si>
  <si>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</si>
  <si>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</si>
  <si>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</si>
  <si>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</si>
  <si>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</si>
  <si>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</si>
  <si>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</si>
  <si>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</si>
  <si>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</si>
  <si>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</si>
  <si>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</si>
  <si>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</si>
  <si>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</si>
  <si>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</si>
  <si>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</si>
  <si>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</si>
  <si>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</si>
  <si>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</si>
  <si>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</si>
  <si>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</si>
  <si>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</si>
  <si>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</si>
  <si>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</si>
  <si>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</si>
  <si>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</si>
  <si>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</si>
  <si>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</si>
  <si>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</si>
  <si>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</si>
  <si>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</si>
  <si>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</si>
  <si>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</si>
  <si>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</si>
  <si>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</si>
  <si>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</si>
  <si>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</si>
  <si>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</si>
  <si>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</si>
  <si>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</si>
  <si>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</si>
  <si>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</si>
  <si>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</si>
  <si>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</si>
  <si>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</si>
  <si>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</si>
  <si>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</si>
  <si>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</si>
  <si>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</si>
  <si>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</si>
  <si>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</si>
  <si>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</si>
  <si>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</si>
  <si>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</si>
  <si>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</si>
  <si>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</si>
  <si>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</si>
  <si>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</si>
  <si>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</si>
  <si>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</si>
  <si>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</si>
  <si>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</si>
  <si>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</si>
  <si>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</si>
  <si>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</si>
  <si>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</si>
  <si>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</si>
  <si>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</si>
  <si>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</si>
  <si>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</si>
  <si>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</si>
  <si>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</si>
  <si>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</si>
  <si>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</si>
  <si>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</si>
  <si>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</si>
  <si>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</si>
  <si>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</si>
  <si>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</si>
  <si>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</si>
  <si>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</si>
  <si>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</si>
  <si>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</si>
  <si>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</si>
  <si>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</si>
  <si>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</si>
  <si>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</si>
  <si>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</si>
  <si>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</si>
  <si>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</si>
  <si>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</si>
  <si>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</si>
  <si>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</si>
  <si>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</si>
  <si>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</si>
  <si>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</si>
  <si>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</si>
  <si>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</si>
  <si>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</si>
  <si>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</si>
  <si>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</si>
  <si>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</si>
  <si>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</si>
  <si>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</si>
  <si>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</si>
  <si>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</si>
  <si>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</si>
  <si>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</si>
  <si>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</si>
  <si>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</si>
  <si>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</si>
  <si>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</si>
  <si>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</si>
  <si>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</si>
  <si>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</si>
  <si>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</si>
  <si>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</si>
  <si>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</si>
  <si>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</si>
  <si>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</si>
  <si>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</si>
  <si>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</si>
  <si>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</si>
  <si>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</si>
  <si>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</si>
  <si>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</si>
  <si>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</si>
  <si>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</si>
  <si>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</si>
  <si>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</si>
  <si>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</si>
  <si>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</si>
  <si>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</si>
  <si>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</si>
  <si>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</si>
  <si>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</si>
  <si>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</si>
  <si>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</si>
  <si>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</si>
  <si>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</si>
  <si>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</si>
  <si>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</si>
  <si>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</si>
  <si>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</si>
  <si>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</si>
  <si>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</si>
  <si>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</si>
  <si>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</si>
  <si>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</si>
  <si>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</si>
  <si>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</si>
  <si>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</si>
  <si>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</si>
  <si>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</si>
  <si>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</si>
  <si>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</si>
  <si>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</si>
  <si>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</si>
  <si>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</si>
  <si>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</si>
  <si>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</si>
  <si>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</si>
  <si>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</si>
  <si>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</si>
  <si>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</si>
  <si>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</si>
  <si>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</si>
  <si>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</si>
  <si>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</si>
  <si>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</si>
  <si>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</si>
  <si>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</si>
  <si>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</si>
  <si>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</si>
  <si>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</si>
  <si>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</si>
  <si>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</si>
  <si>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</si>
  <si>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</si>
  <si>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</si>
  <si>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</si>
  <si>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</si>
  <si>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</si>
  <si>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</si>
  <si>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</si>
  <si>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</si>
  <si>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</si>
  <si>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</si>
  <si>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</si>
  <si>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</si>
  <si>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</si>
  <si>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</si>
  <si>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</si>
  <si>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</si>
  <si>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</si>
  <si>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</si>
  <si>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</si>
  <si>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</si>
  <si>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</si>
  <si>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</si>
  <si>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</si>
  <si>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</si>
  <si>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</si>
  <si>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</si>
  <si>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</si>
  <si>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</si>
  <si>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</si>
  <si>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</si>
  <si>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</si>
  <si>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</si>
  <si>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</si>
  <si>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</si>
  <si>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</si>
  <si>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</si>
  <si>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</si>
  <si>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</si>
  <si>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</si>
  <si>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</si>
  <si>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</si>
  <si>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</si>
  <si>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</si>
  <si>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</si>
  <si>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</si>
  <si>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</si>
  <si>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</si>
  <si>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</si>
  <si>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</si>
  <si>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</si>
  <si>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</si>
  <si>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</si>
  <si>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</si>
  <si>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</si>
  <si>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</si>
  <si>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</si>
  <si>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</si>
  <si>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</si>
  <si>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</si>
  <si>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</si>
  <si>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</si>
  <si>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</si>
  <si>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</si>
  <si>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</si>
  <si>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</si>
  <si>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</si>
  <si>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</si>
  <si>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</si>
  <si>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</si>
  <si>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</si>
  <si>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</si>
  <si>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</si>
  <si>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</si>
  <si>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</si>
  <si>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</si>
  <si>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</si>
  <si>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</si>
  <si>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</si>
  <si>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</si>
  <si>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</si>
  <si>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</si>
  <si>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</si>
  <si>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</si>
  <si>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</si>
  <si>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</si>
  <si>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</si>
  <si>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</si>
  <si>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</si>
  <si>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</si>
  <si>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</si>
  <si>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</si>
  <si>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</si>
  <si>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</si>
  <si>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</si>
  <si>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</si>
  <si>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</si>
  <si>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</si>
  <si>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</si>
  <si>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</si>
  <si>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</si>
  <si>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</si>
  <si>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</si>
  <si>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</si>
  <si>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</si>
  <si>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</si>
  <si>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</si>
  <si>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</si>
  <si>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</si>
  <si>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</si>
  <si>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</si>
  <si>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</si>
  <si>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</si>
  <si>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</si>
  <si>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</si>
  <si>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</si>
  <si>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</si>
  <si>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</si>
  <si>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</si>
  <si>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</si>
  <si>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</si>
  <si>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</si>
  <si>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</si>
  <si>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</si>
  <si>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</si>
  <si>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</si>
  <si>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</si>
  <si>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</si>
  <si>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</si>
  <si>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</si>
  <si>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</si>
  <si>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</si>
  <si>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</si>
  <si>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</si>
  <si>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</si>
  <si>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</si>
  <si>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</si>
  <si>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</si>
  <si>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</si>
  <si>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</si>
  <si>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</si>
  <si>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</si>
  <si>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</si>
  <si>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</si>
  <si>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</si>
  <si>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</si>
  <si>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</si>
  <si>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</si>
  <si>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</si>
  <si>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</si>
  <si>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</si>
  <si>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</si>
  <si>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</si>
  <si>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</si>
  <si>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</si>
  <si>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</si>
  <si>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</si>
  <si>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</si>
  <si>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</si>
  <si>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</si>
  <si>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</si>
  <si>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</si>
  <si>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</si>
  <si>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</si>
  <si>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</si>
  <si>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</si>
  <si>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</si>
  <si>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</si>
  <si>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</si>
  <si>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</si>
  <si>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</si>
  <si>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</si>
  <si>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</si>
  <si>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</si>
  <si>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</si>
  <si>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</si>
  <si>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</si>
  <si>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</si>
  <si>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</si>
  <si>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</si>
  <si>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</si>
  <si>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</si>
  <si>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</si>
  <si>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</si>
  <si>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</si>
  <si>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</si>
  <si>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</si>
  <si>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</si>
  <si>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</si>
  <si>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</si>
  <si>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</si>
  <si>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</si>
  <si>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</si>
  <si>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</si>
  <si>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</si>
  <si>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</si>
  <si>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</si>
  <si>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</si>
  <si>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</si>
  <si>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</si>
  <si>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</si>
  <si>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</si>
  <si>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</si>
  <si>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</si>
  <si>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</si>
  <si>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</si>
  <si>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</si>
  <si>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</si>
  <si>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</si>
  <si>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</si>
  <si>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</si>
  <si>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</si>
  <si>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</si>
  <si>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</si>
  <si>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</si>
  <si>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</si>
  <si>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</si>
  <si>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</si>
  <si>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</si>
  <si>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</si>
  <si>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</si>
  <si>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</si>
  <si>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</si>
  <si>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</si>
  <si>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</si>
  <si>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</si>
  <si>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</si>
  <si>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</si>
  <si>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</si>
  <si>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</si>
  <si>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</si>
  <si>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</si>
  <si>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</si>
  <si>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</si>
  <si>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</si>
  <si>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</si>
  <si>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</si>
  <si>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</si>
  <si>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</si>
  <si>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</si>
  <si>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</si>
  <si>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</si>
  <si>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</si>
  <si>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</si>
  <si>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</si>
  <si>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</si>
  <si>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</si>
  <si>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</si>
  <si>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</si>
  <si>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</si>
  <si>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</si>
  <si>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</si>
  <si>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</si>
  <si>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</si>
  <si>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</si>
  <si>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</si>
  <si>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</si>
  <si>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</si>
  <si>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</si>
  <si>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</si>
  <si>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</si>
  <si>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</si>
  <si>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</si>
  <si>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</si>
  <si>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</si>
  <si>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</si>
  <si>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</si>
  <si>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</si>
  <si>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</si>
  <si>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</si>
  <si>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</si>
  <si>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</si>
  <si>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</si>
  <si>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</si>
  <si>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</si>
  <si>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</si>
  <si>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</si>
  <si>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</si>
  <si>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</si>
  <si>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</si>
  <si>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</si>
  <si>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</si>
  <si>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</si>
  <si>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</si>
  <si>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</si>
  <si>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</si>
  <si>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</si>
  <si>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</si>
  <si>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</si>
  <si>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</si>
  <si>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</si>
  <si>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</si>
  <si>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</si>
  <si>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</si>
  <si>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</si>
  <si>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</si>
  <si>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</si>
  <si>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</si>
  <si>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</si>
  <si>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</si>
  <si>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</si>
  <si>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</si>
  <si>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</si>
  <si>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</si>
  <si>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</si>
  <si>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</si>
  <si>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</si>
  <si>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</si>
  <si>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</si>
  <si>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</si>
  <si>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</si>
  <si>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</si>
  <si>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</si>
  <si>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</si>
  <si>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</si>
  <si>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</si>
  <si>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</si>
  <si>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</si>
  <si>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</si>
  <si>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</si>
  <si>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</si>
  <si>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</si>
  <si>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</si>
  <si>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</si>
  <si>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</si>
  <si>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</si>
  <si>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</si>
  <si>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</si>
  <si>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</si>
  <si>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</si>
  <si>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</si>
  <si>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</si>
  <si>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</si>
  <si>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</si>
  <si>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</si>
  <si>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</si>
  <si>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</si>
  <si>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</si>
  <si>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</si>
  <si>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</si>
  <si>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</si>
  <si>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</si>
  <si>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</si>
  <si>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</si>
  <si>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</si>
  <si>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</si>
  <si>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</si>
  <si>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</si>
  <si>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</si>
  <si>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</si>
  <si>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</si>
  <si>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</si>
  <si>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</si>
  <si>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</si>
  <si>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</si>
  <si>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</si>
  <si>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</si>
  <si>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</si>
  <si>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</si>
  <si>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</si>
  <si>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</si>
  <si>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</si>
  <si>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</si>
  <si>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</si>
  <si>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</si>
  <si>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</si>
  <si>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</si>
  <si>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</si>
  <si>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</si>
  <si>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</si>
  <si>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</si>
  <si>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</si>
  <si>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</si>
  <si>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</si>
  <si>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</si>
  <si>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</si>
  <si>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</si>
  <si>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</si>
  <si>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</si>
  <si>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</si>
  <si>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</si>
  <si>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</si>
  <si>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</si>
  <si>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</si>
  <si>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</si>
  <si>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</si>
  <si>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</si>
  <si>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</si>
  <si>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</si>
  <si>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</si>
  <si>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</si>
  <si>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</si>
  <si>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</si>
  <si>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</si>
  <si>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</si>
  <si>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</si>
  <si>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</si>
  <si>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</si>
  <si>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</si>
  <si>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</si>
  <si>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</si>
  <si>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</si>
  <si>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</si>
  <si>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</si>
  <si>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</si>
  <si>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</si>
  <si>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</si>
  <si>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</si>
  <si>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</si>
  <si>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</si>
  <si>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</si>
  <si>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</si>
  <si>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</si>
  <si>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</si>
  <si>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</si>
  <si>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</si>
  <si>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</si>
  <si>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</si>
  <si>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</si>
  <si>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</si>
  <si>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</si>
  <si>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</si>
  <si>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</si>
  <si>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</si>
  <si>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</si>
  <si>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</si>
  <si>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</si>
  <si>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</si>
  <si>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</si>
  <si>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</si>
  <si>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</si>
  <si>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</si>
  <si>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</si>
  <si>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</si>
  <si>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</si>
  <si>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</si>
  <si>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</si>
  <si>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</si>
  <si>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</si>
  <si>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</si>
  <si>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</si>
  <si>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</si>
  <si>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</si>
  <si>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</si>
  <si>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</si>
  <si>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</si>
  <si>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</si>
  <si>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</si>
  <si>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</si>
  <si>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</si>
  <si>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</si>
  <si>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</si>
  <si>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</si>
  <si>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</si>
  <si>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</si>
  <si>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</si>
  <si>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</si>
  <si>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</si>
  <si>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</si>
  <si>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</si>
  <si>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</si>
  <si>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</si>
  <si>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</si>
  <si>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</si>
  <si>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</si>
  <si>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</si>
  <si>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</si>
  <si>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</si>
  <si>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</si>
  <si>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</si>
  <si>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</si>
  <si>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</si>
  <si>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</si>
  <si>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</si>
  <si>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</si>
  <si>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</si>
  <si>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</si>
  <si>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</si>
  <si>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</si>
  <si>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</si>
  <si>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</si>
  <si>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</si>
  <si>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</si>
  <si>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</si>
  <si>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</si>
  <si>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</si>
  <si>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</si>
  <si>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</si>
  <si>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</si>
  <si>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</si>
  <si>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</si>
  <si>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</si>
  <si>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</si>
  <si>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</si>
  <si>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</si>
  <si>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</si>
  <si>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</si>
  <si>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</si>
  <si>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</si>
  <si>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</si>
  <si>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</si>
  <si>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</si>
  <si>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</si>
  <si>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</si>
  <si>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</si>
  <si>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</si>
  <si>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</si>
  <si>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</si>
  <si>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</si>
  <si>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</si>
  <si>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</si>
  <si>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</si>
  <si>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</si>
  <si>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</si>
  <si>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</si>
  <si>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</si>
  <si>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</si>
  <si>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</si>
  <si>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</si>
  <si>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</si>
  <si>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</si>
  <si>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</si>
  <si>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</si>
  <si>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</si>
  <si>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</si>
  <si>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</si>
  <si>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</si>
  <si>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</si>
  <si>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</si>
  <si>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</si>
  <si>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</si>
  <si>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</si>
  <si>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</si>
  <si>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</si>
  <si>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</si>
  <si>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</si>
  <si>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</si>
  <si>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</si>
  <si>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</si>
  <si>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</si>
  <si>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</si>
  <si>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</si>
  <si>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</si>
  <si>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</si>
  <si>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</si>
  <si>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</si>
  <si>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</si>
  <si>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</si>
  <si>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</si>
  <si>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</si>
  <si>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</si>
  <si>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</si>
  <si>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</si>
  <si>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</si>
  <si>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</si>
  <si>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</si>
  <si>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</si>
  <si>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</si>
  <si>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</si>
  <si>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</si>
  <si>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</si>
  <si>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</si>
  <si>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</si>
  <si>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</si>
  <si>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</si>
  <si>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</si>
  <si>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</si>
  <si>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</si>
  <si>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</si>
  <si>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</si>
  <si>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</si>
  <si>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</si>
  <si>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</si>
  <si>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</si>
  <si>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</si>
  <si>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</si>
  <si>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</si>
  <si>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</si>
  <si>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</si>
  <si>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</si>
  <si>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</si>
  <si>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</si>
  <si>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</si>
  <si>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</si>
  <si>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</si>
  <si>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</si>
  <si>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</si>
  <si>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</si>
  <si>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</si>
  <si>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</si>
  <si>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</si>
  <si>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</si>
  <si>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</si>
  <si>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</si>
  <si>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</si>
  <si>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</si>
  <si>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</si>
  <si>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</si>
  <si>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</si>
  <si>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</si>
  <si>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</si>
  <si>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</si>
  <si>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</si>
  <si>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</si>
  <si>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</si>
  <si>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</si>
  <si>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</si>
  <si>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</si>
  <si>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</si>
  <si>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</si>
  <si>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</si>
  <si>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</si>
  <si>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</si>
  <si>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</si>
  <si>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</si>
  <si>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</si>
  <si>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</si>
  <si>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</si>
  <si>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</si>
  <si>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</si>
  <si>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</si>
  <si>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</si>
  <si>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</si>
  <si>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</si>
  <si>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</si>
  <si>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</si>
  <si>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</si>
  <si>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</si>
  <si>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</si>
  <si>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</si>
  <si>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</si>
  <si>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</si>
  <si>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</si>
  <si>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</si>
  <si>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</si>
  <si>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</si>
  <si>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</si>
  <si>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</si>
  <si>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</si>
  <si>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</si>
  <si>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</si>
  <si>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</si>
  <si>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</si>
  <si>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</si>
  <si>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</si>
  <si>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</si>
  <si>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</si>
  <si>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</si>
  <si>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</si>
  <si>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</si>
  <si>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</si>
  <si>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</si>
  <si>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</si>
  <si>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</si>
  <si>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</si>
  <si>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</si>
  <si>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</si>
  <si>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</si>
  <si>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</si>
  <si>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</si>
  <si>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</si>
  <si>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</si>
  <si>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</si>
  <si>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</si>
  <si>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</si>
  <si>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</si>
  <si>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</si>
  <si>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</si>
  <si>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</si>
  <si>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</si>
  <si>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</si>
  <si>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</si>
  <si>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</si>
  <si>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</si>
  <si>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</si>
  <si>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</si>
  <si>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</si>
  <si>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</si>
  <si>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</si>
  <si>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</si>
  <si>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</si>
  <si>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</si>
  <si>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</si>
  <si>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</si>
  <si>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</si>
  <si>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</si>
  <si>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</si>
  <si>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</si>
  <si>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</si>
  <si>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</si>
  <si>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</si>
  <si>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</si>
  <si>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</si>
  <si>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</si>
  <si>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</si>
  <si>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</si>
  <si>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</si>
  <si>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</si>
  <si>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</si>
  <si>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</si>
  <si>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</si>
  <si>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</si>
  <si>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</si>
  <si>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</si>
  <si>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</si>
  <si>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</si>
  <si>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</si>
  <si>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</si>
  <si>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</si>
  <si>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</si>
  <si>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</si>
  <si>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</si>
  <si>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</si>
  <si>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</si>
  <si>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</si>
  <si>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</si>
  <si>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</si>
  <si>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</si>
  <si>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</si>
  <si>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</si>
  <si>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</si>
  <si>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</si>
  <si>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</si>
  <si>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</si>
  <si>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</si>
  <si>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</si>
  <si>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</si>
  <si>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</si>
  <si>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</si>
  <si>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</si>
  <si>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</si>
  <si>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</si>
  <si>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</si>
  <si>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</si>
  <si>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</si>
  <si>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</si>
  <si>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</si>
  <si>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</si>
  <si>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</si>
  <si>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</si>
  <si>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</si>
  <si>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</si>
  <si>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</si>
  <si>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</si>
  <si>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</si>
  <si>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</si>
  <si>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</si>
  <si>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</si>
  <si>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</si>
  <si>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</si>
  <si>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</si>
  <si>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</si>
  <si>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</si>
  <si>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</si>
  <si>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</si>
  <si>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</si>
  <si>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</si>
  <si>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</si>
  <si>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</si>
  <si>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</si>
  <si>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</si>
  <si>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</si>
  <si>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</si>
  <si>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</si>
  <si>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</si>
  <si>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</si>
  <si>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</si>
  <si>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</si>
  <si>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</si>
  <si>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</si>
  <si>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</si>
  <si>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</si>
  <si>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</si>
  <si>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</si>
  <si>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</si>
  <si>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</si>
  <si>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</si>
  <si>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</si>
  <si>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</si>
  <si>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</si>
  <si>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</si>
  <si>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</si>
  <si>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</si>
  <si>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</si>
  <si>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</si>
  <si>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</si>
  <si>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</si>
  <si>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</si>
  <si>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</si>
  <si>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</si>
  <si>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</si>
  <si>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</si>
  <si>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</si>
  <si>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</si>
  <si>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</si>
  <si>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</si>
  <si>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</si>
  <si>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</si>
  <si>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</si>
  <si>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</si>
  <si>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</si>
  <si>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</si>
  <si>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</si>
  <si>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</si>
  <si>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</si>
  <si>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</si>
  <si>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</si>
  <si>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</si>
  <si>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</si>
  <si>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</si>
  <si>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</si>
  <si>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</si>
  <si>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</si>
  <si>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</si>
  <si>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</si>
  <si>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</si>
  <si>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</si>
  <si>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</si>
  <si>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</si>
  <si>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</si>
  <si>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</si>
  <si>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</si>
  <si>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</si>
  <si>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</si>
  <si>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</si>
  <si>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</si>
  <si>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</si>
  <si>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</si>
  <si>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</si>
  <si>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</si>
  <si>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</si>
  <si>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</si>
  <si>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</si>
  <si>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</si>
  <si>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</si>
  <si>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</si>
  <si>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</si>
  <si>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</si>
  <si>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</si>
  <si>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</si>
  <si>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</si>
  <si>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</si>
  <si>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</si>
  <si>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</si>
  <si>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</si>
  <si>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</si>
  <si>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</si>
  <si>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</si>
  <si>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</si>
  <si>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</si>
  <si>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</si>
  <si>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</si>
  <si>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</si>
  <si>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</si>
  <si>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</si>
  <si>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</si>
  <si>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</si>
  <si>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</si>
  <si>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</si>
  <si>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</si>
  <si>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</si>
  <si>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</si>
  <si>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</si>
  <si>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</si>
  <si>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</si>
  <si>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</si>
  <si>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</si>
  <si>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</si>
  <si>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</si>
  <si>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</si>
  <si>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</si>
  <si>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</si>
  <si>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</si>
  <si>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</si>
  <si>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</si>
  <si>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</si>
  <si>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</si>
  <si>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</si>
  <si>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</si>
  <si>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</si>
  <si>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</si>
  <si>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</si>
  <si>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</si>
  <si>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</si>
  <si>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</si>
  <si>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</si>
  <si>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</si>
  <si>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</si>
  <si>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</si>
  <si>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</si>
  <si>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</si>
  <si>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</si>
  <si>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</si>
  <si>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</si>
  <si>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</si>
  <si>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</si>
  <si>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</si>
  <si>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</si>
  <si>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</si>
  <si>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</si>
  <si>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</si>
  <si>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</si>
  <si>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</si>
  <si>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</si>
  <si>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</si>
  <si>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</si>
  <si>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</si>
  <si>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</si>
  <si>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</si>
  <si>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</si>
  <si>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</si>
  <si>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</si>
  <si>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</si>
  <si>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</si>
  <si>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</si>
  <si>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</si>
  <si>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</si>
  <si>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</si>
  <si>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</si>
  <si>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</si>
  <si>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</si>
  <si>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</si>
  <si>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</si>
  <si>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</si>
  <si>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</si>
  <si>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</si>
  <si>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</si>
  <si>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</si>
  <si>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</si>
  <si>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</si>
  <si>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</si>
  <si>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</si>
  <si>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</si>
  <si>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</si>
  <si>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</si>
  <si>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</si>
  <si>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</si>
  <si>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</si>
  <si>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</si>
  <si>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</si>
  <si>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</si>
  <si>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</si>
  <si>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</si>
  <si>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</si>
  <si>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</si>
  <si>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</si>
  <si>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</si>
  <si>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</si>
  <si>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</si>
  <si>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</si>
  <si>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</si>
  <si>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</si>
  <si>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</si>
  <si>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</si>
  <si>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</si>
  <si>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</si>
  <si>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</si>
  <si>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</si>
  <si>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</si>
  <si>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</si>
  <si>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</si>
  <si>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</si>
  <si>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</si>
  <si>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</si>
  <si>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</si>
  <si>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</si>
  <si>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</si>
  <si>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</si>
  <si>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</si>
  <si>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</si>
  <si>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</si>
  <si>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</si>
  <si>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</si>
  <si>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</si>
  <si>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</si>
  <si>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</si>
  <si>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</si>
  <si>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</si>
  <si>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</si>
  <si>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</si>
  <si>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</si>
  <si>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</si>
  <si>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</si>
  <si>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</si>
  <si>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</si>
  <si>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</si>
  <si>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</si>
  <si>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</si>
  <si>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</si>
  <si>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</si>
  <si>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</si>
  <si>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</si>
  <si>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</si>
  <si>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</si>
  <si>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</si>
  <si>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</si>
  <si>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</si>
  <si>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</si>
  <si>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</si>
  <si>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</si>
  <si>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</si>
  <si>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</si>
  <si>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</si>
  <si>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</si>
  <si>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</si>
  <si>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</si>
  <si>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</si>
  <si>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</si>
  <si>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</si>
  <si>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</si>
  <si>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</si>
  <si>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</si>
  <si>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</si>
  <si>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</si>
  <si>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</si>
  <si>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</si>
  <si>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</si>
  <si>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</si>
  <si>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</si>
  <si>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</si>
  <si>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</si>
  <si>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</si>
  <si>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</si>
  <si>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</si>
  <si>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</si>
  <si>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</si>
  <si>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</si>
  <si>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</si>
  <si>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</si>
  <si>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</si>
  <si>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</si>
  <si>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</si>
  <si>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</si>
  <si>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</si>
  <si>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</si>
  <si>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</si>
  <si>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</si>
  <si>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</si>
  <si>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</si>
  <si>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</si>
  <si>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</si>
  <si>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</si>
  <si>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</si>
  <si>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</si>
  <si>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</si>
  <si>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</si>
  <si>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</si>
  <si>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</si>
  <si>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</si>
  <si>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</si>
  <si>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</si>
  <si>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</si>
  <si>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</si>
  <si>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</si>
  <si>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</si>
  <si>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</si>
  <si>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</si>
  <si>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</si>
  <si>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</si>
  <si>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</si>
  <si>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</si>
  <si>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</si>
  <si>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</si>
  <si>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</si>
  <si>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</si>
  <si>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</si>
  <si>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</si>
  <si>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</si>
  <si>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</si>
  <si>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</si>
  <si>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</si>
  <si>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</si>
  <si>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</si>
  <si>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</si>
  <si>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</si>
  <si>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</si>
  <si>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</si>
  <si>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</si>
  <si>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</si>
  <si>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</si>
  <si>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</si>
  <si>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</si>
  <si>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</si>
  <si>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</si>
  <si>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</si>
  <si>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</si>
  <si>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</si>
  <si>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</si>
  <si>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</si>
  <si>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</si>
  <si>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</si>
  <si>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</si>
  <si>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</si>
  <si>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</si>
  <si>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</si>
  <si>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</si>
  <si>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</si>
  <si>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</si>
  <si>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</si>
  <si>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</si>
  <si>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</si>
  <si>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</si>
  <si>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</si>
  <si>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</si>
  <si>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</si>
  <si>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</si>
  <si>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</si>
  <si>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</si>
  <si>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</si>
  <si>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</si>
  <si>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</si>
  <si>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</si>
  <si>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</si>
  <si>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</si>
  <si>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</si>
  <si>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</si>
  <si>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</si>
  <si>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</si>
  <si>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</si>
  <si>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</si>
  <si>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</si>
  <si>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</si>
  <si>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</si>
  <si>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</si>
  <si>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</si>
  <si>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</si>
  <si>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</si>
  <si>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</si>
  <si>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</si>
  <si>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</si>
  <si>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</si>
  <si>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</si>
  <si>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</si>
  <si>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</si>
  <si>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</si>
  <si>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</si>
  <si>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</si>
  <si>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</si>
  <si>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</si>
  <si>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</si>
  <si>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</si>
  <si>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</si>
  <si>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</si>
  <si>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</si>
  <si>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</si>
  <si>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</si>
  <si>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</si>
  <si>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</si>
  <si>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</si>
  <si>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</si>
  <si>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</si>
  <si>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</si>
  <si>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</si>
  <si>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</si>
  <si>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</si>
  <si>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</si>
  <si>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</si>
  <si>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</si>
  <si>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</si>
  <si>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</si>
  <si>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</si>
  <si>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</si>
  <si>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</si>
  <si>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</si>
  <si>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</si>
  <si>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</si>
  <si>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</si>
  <si>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</si>
  <si>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</si>
  <si>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</si>
  <si>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</si>
  <si>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</si>
  <si>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</si>
  <si>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</si>
  <si>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</si>
  <si>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</si>
  <si>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</si>
  <si>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</si>
  <si>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</si>
  <si>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</si>
  <si>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</si>
  <si>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</si>
  <si>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</si>
  <si>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</si>
  <si>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</si>
  <si>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</si>
  <si>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</si>
  <si>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</si>
  <si>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</si>
  <si>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</si>
  <si>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</si>
  <si>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</si>
  <si>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</si>
  <si>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</si>
  <si>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</si>
  <si>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</si>
  <si>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</si>
  <si>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</si>
  <si>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</si>
  <si>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</si>
  <si>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</si>
  <si>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</si>
  <si>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</si>
  <si>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</si>
  <si>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</si>
  <si>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</si>
  <si>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</si>
  <si>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</si>
  <si>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</si>
  <si>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</si>
  <si>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</si>
  <si>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</si>
  <si>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</si>
  <si>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</si>
  <si>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</si>
  <si>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</si>
  <si>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</si>
  <si>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</si>
  <si>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</si>
  <si>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</si>
  <si>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</si>
  <si>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</si>
  <si>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</si>
  <si>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</si>
  <si>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</si>
  <si>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</si>
  <si>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</si>
  <si>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</si>
  <si>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</si>
  <si>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</si>
  <si>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</si>
  <si>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</si>
  <si>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</si>
  <si>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</si>
  <si>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</si>
  <si>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</si>
  <si>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</si>
  <si>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</si>
  <si>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</si>
  <si>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</si>
  <si>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</si>
  <si>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</si>
  <si>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</si>
  <si>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</si>
  <si>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</si>
  <si>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</si>
  <si>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</si>
  <si>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</si>
  <si>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</si>
  <si>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</si>
  <si>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</si>
  <si>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</si>
  <si>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</si>
  <si>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</si>
  <si>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</si>
  <si>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</si>
  <si>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</si>
  <si>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</si>
  <si>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</si>
  <si>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</si>
  <si>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</si>
  <si>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</si>
  <si>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</si>
  <si>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</si>
  <si>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</si>
  <si>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</si>
  <si>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</si>
  <si>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</si>
  <si>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</si>
  <si>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</si>
  <si>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</si>
  <si>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</si>
  <si>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</si>
  <si>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</si>
  <si>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</si>
  <si>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</si>
  <si>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</si>
  <si>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</si>
  <si>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</si>
  <si>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</si>
  <si>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</si>
  <si>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</si>
  <si>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</si>
  <si>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</si>
  <si>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</si>
  <si>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</si>
  <si>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</si>
  <si>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</si>
  <si>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</si>
  <si>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</si>
  <si>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</si>
  <si>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</si>
  <si>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</si>
  <si>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</si>
  <si>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</si>
  <si>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</si>
  <si>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</si>
  <si>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</si>
  <si>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</si>
  <si>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</si>
  <si>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</si>
  <si>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</si>
  <si>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</si>
  <si>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</si>
  <si>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</si>
  <si>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</si>
  <si>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</si>
  <si>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</si>
  <si>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</si>
  <si>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</si>
  <si>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</si>
  <si>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</si>
  <si>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</si>
  <si>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</si>
  <si>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</si>
  <si>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</si>
  <si>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</si>
  <si>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</si>
  <si>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</si>
  <si>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</si>
  <si>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</si>
  <si>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</si>
  <si>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</si>
  <si>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</si>
  <si>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</si>
  <si>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</si>
  <si>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</si>
  <si>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</si>
  <si>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</si>
  <si>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</si>
  <si>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</si>
  <si>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</si>
  <si>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</si>
  <si>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</si>
  <si>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</si>
  <si>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</si>
  <si>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</si>
  <si>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</si>
  <si>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</si>
  <si>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</si>
  <si>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</si>
  <si>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</si>
  <si>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</si>
  <si>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</si>
  <si>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</si>
  <si>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</si>
  <si>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</si>
  <si>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</si>
  <si>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</si>
  <si>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</si>
  <si>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</si>
  <si>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</si>
  <si>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</si>
  <si>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</si>
  <si>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</si>
  <si>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</si>
  <si>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</si>
  <si>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</si>
  <si>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</si>
  <si>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</si>
  <si>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</si>
  <si>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</si>
  <si>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</si>
  <si>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</si>
  <si>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</si>
  <si>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</si>
  <si>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</si>
  <si>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</si>
  <si>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</si>
  <si>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</si>
  <si>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</si>
  <si>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</si>
  <si>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</si>
  <si>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</si>
  <si>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</si>
  <si>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</si>
  <si>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</si>
  <si>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</si>
  <si>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</si>
  <si>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</si>
  <si>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</si>
  <si>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</si>
  <si>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</si>
  <si>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</si>
  <si>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</si>
  <si>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</si>
  <si>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</si>
  <si>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</si>
  <si>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</si>
  <si>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</si>
  <si>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</si>
  <si>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</si>
  <si>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</si>
  <si>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</si>
  <si>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</si>
  <si>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</si>
  <si>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</si>
  <si>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</si>
  <si>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</si>
  <si>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</si>
  <si>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</si>
  <si>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</si>
  <si>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</si>
  <si>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</si>
  <si>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</si>
  <si>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</si>
  <si>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</si>
  <si>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</si>
  <si>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</si>
  <si>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</si>
  <si>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</si>
  <si>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</si>
  <si>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</si>
  <si>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</si>
  <si>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</si>
  <si>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</si>
  <si>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</si>
  <si>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</si>
  <si>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</si>
  <si>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</si>
  <si>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</si>
  <si>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</si>
  <si>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</si>
  <si>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</si>
  <si>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</si>
  <si>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</si>
  <si>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</si>
  <si>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</si>
  <si>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</si>
  <si>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</si>
  <si>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</si>
  <si>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</si>
  <si>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</si>
  <si>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</si>
  <si>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</si>
  <si>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</si>
  <si>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</si>
  <si>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</si>
  <si>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</si>
  <si>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</si>
  <si>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</si>
  <si>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</si>
  <si>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</si>
  <si>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</si>
  <si>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</si>
  <si>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</si>
  <si>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</si>
  <si>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</si>
  <si>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</si>
  <si>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</si>
  <si>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</si>
  <si>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</si>
  <si>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</si>
  <si>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</si>
  <si>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</si>
  <si>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</si>
  <si>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</si>
  <si>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</si>
  <si>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</si>
  <si>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</si>
  <si>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</si>
  <si>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</si>
  <si>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</si>
  <si>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</si>
  <si>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</si>
  <si>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</si>
  <si>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</si>
  <si>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</si>
  <si>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</si>
  <si>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</si>
  <si>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</si>
  <si>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</si>
  <si>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</si>
  <si>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</si>
  <si>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</si>
  <si>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</si>
  <si>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</si>
  <si>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</si>
  <si>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</si>
  <si>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</si>
  <si>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</si>
  <si>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</si>
  <si>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</si>
  <si>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</si>
  <si>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</si>
  <si>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</si>
  <si>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</si>
  <si>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</si>
  <si>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</si>
  <si>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</si>
  <si>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</si>
  <si>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</si>
  <si>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</si>
  <si>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</si>
  <si>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</si>
  <si>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</si>
  <si>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</si>
  <si>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</si>
  <si>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</si>
  <si>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</si>
  <si>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</si>
  <si>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</si>
  <si>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</si>
  <si>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</si>
  <si>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</si>
  <si>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</si>
  <si>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</si>
  <si>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</si>
  <si>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</si>
  <si>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</si>
  <si>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</si>
  <si>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</si>
  <si>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</si>
  <si>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</si>
  <si>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</si>
  <si>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</si>
  <si>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</si>
  <si>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</si>
  <si>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</si>
  <si>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</si>
  <si>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</si>
  <si>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</si>
  <si>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</si>
  <si>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</si>
  <si>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</si>
  <si>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</si>
  <si>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</si>
  <si>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</si>
  <si>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</si>
  <si>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</si>
  <si>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</si>
  <si>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</si>
  <si>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</si>
  <si>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</si>
  <si>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</si>
  <si>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</si>
  <si>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</si>
  <si>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</si>
  <si>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</si>
  <si>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</si>
  <si>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</si>
  <si>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</si>
  <si>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</si>
  <si>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</si>
  <si>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</si>
  <si>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</si>
  <si>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</si>
  <si>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</si>
  <si>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</si>
  <si>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</si>
  <si>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</si>
  <si>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</si>
  <si>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</si>
  <si>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</si>
  <si>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</si>
  <si>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</si>
  <si>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</si>
  <si>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</si>
  <si>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</si>
  <si>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</si>
  <si>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</si>
  <si>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</si>
  <si>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</si>
  <si>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</si>
  <si>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</si>
  <si>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</si>
  <si>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</si>
  <si>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</si>
  <si>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</si>
  <si>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</si>
  <si>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</si>
  <si>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</si>
  <si>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</si>
  <si>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</si>
  <si>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</si>
  <si>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</si>
  <si>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</si>
  <si>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</si>
  <si>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</si>
  <si>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</si>
  <si>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</si>
  <si>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</si>
  <si>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</si>
  <si>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</si>
  <si>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</si>
  <si>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</si>
  <si>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</si>
  <si>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</si>
  <si>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</si>
  <si>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</si>
  <si>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</si>
  <si>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</si>
  <si>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</si>
  <si>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</si>
  <si>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</si>
  <si>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</si>
  <si>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</si>
  <si>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</si>
  <si>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</si>
  <si>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</si>
  <si>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</si>
  <si>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</si>
  <si>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</si>
  <si>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</si>
  <si>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</si>
  <si>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</si>
  <si>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</si>
  <si>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</si>
  <si>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</si>
  <si>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</si>
  <si>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</si>
  <si>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</si>
  <si>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</si>
  <si>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</si>
  <si>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</si>
  <si>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</si>
  <si>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</si>
  <si>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</si>
  <si>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</si>
  <si>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</si>
  <si>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</si>
  <si>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</si>
  <si>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</si>
  <si>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</si>
  <si>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</si>
  <si>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</si>
  <si>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</si>
  <si>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</si>
  <si>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</si>
  <si>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</si>
  <si>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</si>
  <si>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</si>
  <si>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</si>
  <si>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</si>
  <si>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</si>
  <si>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</si>
  <si>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</si>
  <si>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</si>
  <si>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</si>
  <si>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</si>
  <si>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</si>
  <si>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</si>
  <si>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</si>
  <si>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</si>
  <si>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</si>
  <si>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</si>
  <si>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</si>
  <si>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</si>
  <si>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</si>
  <si>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</si>
  <si>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</si>
  <si>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</si>
  <si>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</si>
  <si>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</si>
  <si>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</si>
  <si>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</si>
  <si>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</si>
  <si>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</si>
  <si>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</si>
  <si>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</si>
  <si>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</si>
  <si>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</si>
  <si>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</si>
  <si>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</si>
  <si>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</si>
  <si>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</si>
  <si>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</si>
  <si>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</si>
  <si>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</si>
  <si>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</si>
  <si>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</si>
  <si>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</si>
  <si>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</si>
  <si>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</si>
  <si>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</si>
  <si>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</si>
  <si>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</si>
  <si>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</si>
  <si>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</si>
  <si>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</si>
  <si>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</si>
  <si>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</si>
  <si>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</si>
  <si>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</si>
  <si>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</si>
  <si>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</si>
  <si>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</si>
  <si>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</si>
  <si>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</si>
  <si>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</si>
  <si>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</si>
  <si>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</si>
  <si>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</si>
  <si>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</si>
  <si>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</si>
  <si>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</si>
  <si>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</si>
  <si>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</si>
  <si>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</si>
  <si>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</si>
  <si>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</si>
  <si>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</si>
  <si>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</si>
  <si>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</si>
  <si>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</si>
  <si>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</si>
  <si>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</si>
  <si>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</si>
  <si>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</si>
  <si>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</si>
  <si>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</si>
  <si>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</si>
  <si>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</si>
  <si>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</si>
  <si>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</si>
  <si>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</si>
  <si>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</si>
  <si>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</si>
  <si>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</si>
  <si>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</si>
  <si>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</si>
  <si>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</si>
  <si>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</si>
  <si>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</si>
  <si>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</si>
  <si>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</si>
  <si>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</si>
  <si>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</si>
  <si>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</si>
  <si>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</si>
  <si>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</si>
  <si>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</si>
  <si>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</si>
  <si>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</si>
  <si>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</si>
  <si>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</si>
  <si>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</si>
  <si>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</si>
  <si>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</si>
  <si>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</si>
  <si>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</si>
  <si>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</si>
  <si>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</si>
  <si>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</si>
  <si>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</si>
  <si>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</si>
  <si>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</si>
  <si>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</si>
  <si>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</si>
  <si>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</si>
  <si>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</si>
  <si>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</si>
  <si>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</si>
  <si>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</si>
  <si>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</si>
  <si>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</si>
  <si>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</si>
  <si>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</si>
  <si>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</si>
  <si>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</si>
  <si>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</si>
  <si>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</si>
  <si>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</si>
  <si>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</si>
  <si>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</si>
  <si>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</si>
  <si>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</si>
  <si>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</si>
  <si>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</si>
  <si>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</si>
  <si>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</si>
  <si>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</si>
  <si>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</si>
  <si>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</si>
  <si>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</si>
  <si>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</si>
  <si>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</si>
  <si>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</si>
  <si>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</si>
  <si>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</si>
  <si>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</si>
  <si>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</si>
  <si>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</si>
  <si>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</si>
  <si>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</si>
  <si>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</si>
  <si>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</si>
  <si>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</si>
  <si>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</si>
  <si>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</si>
  <si>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</si>
  <si>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</si>
  <si>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</si>
  <si>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</si>
  <si>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</si>
  <si>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</si>
  <si>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</si>
  <si>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</si>
  <si>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</si>
  <si>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</si>
  <si>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</si>
  <si>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</si>
  <si>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</si>
  <si>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</si>
  <si>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</si>
  <si>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</si>
  <si>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</si>
  <si>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</si>
  <si>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</si>
  <si>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</si>
  <si>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</si>
  <si>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</si>
  <si>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</si>
  <si>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</si>
  <si>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</si>
  <si>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</si>
  <si>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</si>
  <si>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</si>
  <si>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</si>
  <si>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</si>
  <si>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</si>
  <si>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</si>
  <si>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</si>
  <si>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</si>
  <si>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</si>
  <si>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</si>
  <si>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</si>
  <si>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</si>
  <si>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</si>
  <si>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</si>
  <si>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</si>
  <si>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</si>
  <si>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</si>
  <si>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</si>
  <si>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</si>
  <si>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</si>
  <si>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</si>
  <si>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</si>
  <si>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</si>
  <si>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</si>
  <si>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</si>
  <si>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</si>
  <si>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</si>
  <si>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</si>
  <si>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</si>
  <si>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</si>
  <si>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</si>
  <si>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</si>
  <si>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</si>
  <si>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</si>
  <si>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</si>
  <si>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</si>
  <si>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</si>
  <si>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</si>
  <si>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</si>
  <si>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</si>
  <si>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</si>
  <si>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</si>
  <si>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</si>
  <si>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</si>
  <si>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</si>
  <si>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</si>
  <si>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</si>
  <si>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</si>
  <si>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</si>
  <si>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</si>
  <si>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</si>
  <si>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</si>
  <si>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</si>
  <si>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</si>
  <si>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</si>
  <si>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</si>
  <si>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</si>
  <si>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</si>
  <si>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</si>
  <si>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</si>
  <si>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</si>
  <si>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</si>
  <si>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</si>
  <si>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</si>
  <si>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</si>
  <si>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</si>
  <si>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</si>
  <si>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</si>
  <si>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</si>
  <si>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</si>
  <si>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</si>
  <si>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</si>
  <si>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</si>
  <si>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</si>
  <si>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</si>
  <si>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</si>
  <si>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</si>
  <si>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</si>
  <si>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</si>
  <si>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</si>
  <si>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</si>
  <si>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</si>
  <si>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</si>
  <si>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</si>
  <si>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</si>
  <si>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</si>
  <si>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</si>
  <si>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</si>
  <si>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</si>
  <si>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</si>
  <si>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</si>
  <si>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</si>
  <si>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</si>
  <si>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</si>
  <si>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</si>
  <si>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</si>
  <si>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</si>
  <si>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</si>
  <si>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</si>
  <si>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</si>
  <si>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</si>
  <si>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</si>
  <si>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</si>
  <si>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</si>
  <si>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</si>
  <si>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</si>
  <si>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</si>
  <si>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</si>
  <si>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</si>
  <si>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</si>
  <si>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</si>
  <si>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</si>
  <si>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</si>
  <si>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</si>
  <si>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</si>
  <si>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</si>
  <si>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</si>
  <si>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</si>
  <si>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</si>
  <si>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</si>
  <si>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</si>
  <si>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</si>
  <si>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</si>
  <si>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</si>
  <si>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</si>
  <si>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</si>
  <si>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</si>
  <si>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</si>
  <si>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</si>
  <si>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</si>
  <si>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</si>
  <si>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</si>
  <si>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</si>
  <si>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</si>
  <si>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</si>
  <si>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</si>
  <si>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</si>
  <si>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</si>
  <si>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</si>
  <si>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</si>
  <si>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</si>
  <si>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</si>
  <si>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</si>
  <si>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</si>
  <si>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</si>
  <si>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</si>
  <si>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</si>
  <si>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</si>
  <si>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</si>
  <si>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</si>
  <si>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</si>
  <si>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</si>
  <si>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</si>
  <si>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</si>
  <si>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</si>
  <si>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</si>
  <si>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</si>
  <si>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</si>
  <si>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</si>
  <si>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</si>
  <si>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</si>
  <si>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</si>
  <si>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</si>
  <si>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</si>
  <si>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</si>
  <si>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</si>
  <si>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</si>
  <si>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</si>
  <si>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</si>
  <si>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</si>
  <si>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</si>
  <si>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</si>
  <si>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</si>
  <si>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</si>
  <si>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</si>
  <si>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</si>
  <si>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</si>
  <si>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</si>
  <si>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</si>
  <si>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</si>
  <si>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</si>
  <si>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</si>
  <si>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</si>
  <si>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</si>
  <si>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</si>
  <si>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</si>
  <si>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</si>
  <si>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</si>
  <si>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</si>
  <si>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</si>
  <si>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</si>
  <si>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</si>
  <si>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</si>
  <si>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</si>
  <si>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</si>
  <si>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</si>
  <si>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</si>
  <si>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</si>
  <si>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</si>
  <si>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</si>
  <si>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</si>
  <si>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</si>
  <si>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</si>
  <si>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</si>
  <si>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</si>
  <si>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</si>
  <si>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</si>
  <si>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</si>
  <si>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</si>
  <si>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</si>
  <si>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</si>
  <si>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</si>
  <si>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</si>
  <si>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</si>
  <si>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</si>
  <si>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</si>
  <si>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</si>
  <si>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</si>
  <si>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</si>
  <si>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</si>
  <si>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</si>
  <si>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</si>
  <si>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</si>
  <si>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</si>
  <si>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</si>
  <si>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</si>
  <si>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</si>
  <si>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</si>
  <si>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</si>
  <si>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</si>
  <si>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</si>
  <si>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</si>
  <si>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</si>
  <si>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</si>
  <si>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</si>
  <si>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</si>
  <si>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</si>
  <si>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</si>
  <si>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</si>
  <si>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</si>
  <si>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</si>
  <si>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</si>
  <si>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</si>
  <si>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</si>
  <si>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</si>
  <si>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</si>
  <si>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</si>
  <si>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</si>
  <si>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</si>
  <si>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</si>
  <si>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</si>
  <si>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</si>
  <si>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</si>
  <si>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</si>
  <si>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</si>
  <si>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</si>
  <si>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</si>
  <si>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</si>
  <si>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</si>
  <si>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</si>
  <si>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</si>
  <si>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</si>
  <si>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</si>
  <si>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</si>
  <si>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</si>
  <si>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</si>
  <si>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</si>
  <si>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</si>
  <si>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</si>
  <si>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</si>
  <si>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</si>
  <si>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</si>
  <si>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</si>
  <si>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</si>
  <si>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</si>
  <si>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</si>
  <si>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</si>
  <si>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</si>
  <si>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</si>
  <si>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</si>
  <si>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</si>
  <si>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</si>
  <si>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</si>
  <si>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</si>
  <si>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</si>
  <si>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</si>
  <si>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</si>
  <si>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</si>
  <si>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</si>
  <si>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</si>
  <si>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</si>
  <si>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</si>
  <si>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</si>
  <si>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</si>
  <si>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</si>
  <si>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</si>
  <si>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</si>
  <si>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</si>
  <si>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</si>
  <si>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</si>
  <si>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</si>
  <si>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</si>
  <si>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</si>
  <si>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</si>
  <si>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</si>
  <si>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</si>
  <si>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</si>
  <si>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</si>
  <si>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</si>
  <si>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</si>
  <si>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</si>
  <si>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</si>
  <si>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</si>
  <si>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</si>
  <si>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</si>
  <si>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</si>
  <si>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</si>
  <si>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</si>
  <si>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</si>
  <si>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</si>
  <si>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</si>
  <si>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</si>
  <si>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</si>
  <si>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</si>
  <si>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</si>
  <si>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</si>
  <si>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</si>
  <si>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</si>
  <si>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</si>
  <si>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</si>
  <si>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</si>
  <si>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</si>
  <si>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</si>
  <si>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</si>
  <si>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</si>
  <si>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</si>
  <si>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</si>
  <si>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</si>
  <si>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</si>
  <si>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</si>
  <si>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</si>
  <si>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</si>
  <si>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</si>
  <si>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</si>
  <si>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</si>
  <si>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</si>
  <si>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</si>
  <si>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</si>
  <si>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</si>
  <si>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</si>
  <si>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</si>
  <si>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</si>
  <si>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</si>
  <si>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</si>
  <si>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</si>
  <si>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</si>
  <si>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</si>
  <si>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</si>
  <si>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</si>
  <si>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</si>
  <si>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</si>
  <si>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</si>
  <si>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</si>
  <si>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</si>
  <si>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</si>
  <si>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</si>
  <si>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</si>
  <si>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</si>
  <si>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</si>
  <si>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</si>
  <si>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</si>
  <si>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</si>
  <si>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</si>
  <si>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</si>
  <si>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</si>
  <si>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</si>
  <si>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</si>
  <si>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</si>
  <si>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</si>
  <si>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</si>
  <si>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</si>
  <si>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</si>
  <si>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</si>
  <si>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</si>
  <si>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</si>
  <si>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</si>
  <si>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</si>
  <si>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</si>
  <si>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</si>
  <si>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</si>
  <si>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</si>
  <si>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</si>
  <si>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</si>
  <si>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</si>
  <si>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</si>
  <si>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</si>
  <si>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</si>
  <si>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</si>
  <si>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</si>
  <si>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</si>
  <si>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</si>
  <si>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</si>
  <si>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</si>
  <si>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</si>
  <si>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</si>
  <si>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</si>
  <si>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</si>
  <si>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</si>
  <si>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</si>
  <si>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</si>
  <si>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</si>
  <si>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</si>
  <si>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</si>
  <si>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</si>
  <si>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</si>
  <si>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</si>
  <si>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</si>
  <si>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</si>
  <si>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</si>
  <si>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</si>
  <si>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</si>
  <si>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</si>
  <si>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</si>
  <si>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</si>
  <si>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</si>
  <si>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</si>
  <si>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</si>
  <si>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</si>
  <si>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</si>
  <si>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</si>
  <si>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</si>
  <si>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</si>
  <si>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</si>
  <si>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</si>
  <si>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</si>
  <si>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</si>
  <si>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</si>
  <si>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</si>
  <si>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</si>
  <si>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</si>
  <si>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</si>
  <si>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</si>
  <si>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</si>
  <si>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</si>
  <si>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</si>
  <si>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</si>
  <si>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</si>
  <si>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</si>
  <si>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</si>
  <si>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</si>
  <si>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</si>
  <si>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</si>
  <si>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</si>
  <si>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</si>
  <si>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</si>
  <si>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</si>
  <si>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</si>
  <si>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</si>
  <si>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</si>
  <si>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</si>
  <si>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</si>
  <si>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</si>
  <si>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</si>
  <si>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</si>
  <si>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</si>
  <si>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</si>
  <si>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</si>
  <si>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</si>
  <si>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</si>
  <si>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</si>
  <si>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</si>
  <si>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</si>
  <si>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</si>
  <si>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</si>
  <si>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</si>
  <si>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</si>
  <si>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</si>
  <si>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</si>
  <si>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</si>
  <si>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</si>
  <si>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</si>
  <si>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</si>
  <si>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</si>
  <si>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</si>
  <si>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</si>
  <si>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</si>
  <si>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</si>
  <si>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</si>
  <si>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</si>
  <si>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</si>
  <si>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</si>
  <si>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</si>
  <si>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</si>
  <si>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</si>
  <si>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</si>
  <si>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</si>
  <si>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</si>
  <si>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</si>
  <si>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</si>
  <si>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</si>
  <si>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</si>
  <si>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</si>
  <si>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</si>
  <si>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</si>
  <si>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</si>
  <si>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</si>
  <si>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</si>
  <si>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</si>
  <si>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</si>
  <si>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</si>
  <si>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</si>
  <si>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</si>
  <si>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</si>
  <si>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</si>
  <si>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</si>
  <si>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</si>
  <si>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</si>
  <si>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</si>
  <si>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</si>
  <si>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</si>
  <si>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</si>
  <si>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</si>
  <si>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</si>
  <si>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</si>
  <si>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</si>
  <si>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</si>
  <si>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</si>
  <si>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</si>
  <si>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</si>
  <si>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</si>
  <si>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</si>
  <si>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</si>
  <si>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</si>
  <si>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</si>
  <si>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</si>
  <si>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</si>
  <si>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</si>
  <si>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</si>
  <si>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</si>
  <si>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</si>
  <si>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</si>
  <si>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</si>
  <si>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</si>
  <si>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</si>
  <si>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</si>
  <si>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</si>
  <si>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</si>
  <si>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</si>
  <si>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</si>
  <si>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</si>
  <si>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</si>
  <si>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</si>
  <si>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</si>
  <si>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</si>
  <si>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</si>
  <si>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</si>
  <si>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</si>
  <si>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</si>
  <si>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</si>
  <si>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</si>
  <si>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</si>
  <si>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</si>
  <si>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</si>
  <si>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</si>
  <si>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</si>
  <si>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</si>
  <si>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</si>
  <si>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</si>
  <si>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</si>
  <si>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</si>
  <si>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</si>
  <si>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</si>
  <si>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</si>
  <si>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</si>
  <si>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</si>
  <si>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</si>
  <si>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</si>
  <si>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</si>
  <si>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</si>
  <si>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</si>
  <si>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</si>
  <si>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</si>
  <si>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</si>
  <si>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</si>
  <si>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</si>
  <si>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</si>
  <si>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</si>
  <si>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</si>
  <si>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</si>
  <si>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</si>
  <si>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</si>
  <si>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</si>
  <si>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</si>
  <si>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</si>
  <si>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</si>
  <si>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</si>
  <si>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</si>
  <si>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</si>
  <si>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</si>
  <si>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</si>
  <si>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</si>
  <si>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</si>
  <si>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</si>
  <si>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</si>
  <si>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</si>
  <si>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</si>
  <si>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</si>
  <si>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</si>
  <si>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</si>
  <si>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</si>
  <si>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</si>
  <si>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</si>
  <si>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</si>
  <si>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</si>
  <si>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</si>
  <si>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</si>
  <si>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</si>
  <si>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</si>
  <si>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</si>
  <si>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</si>
  <si>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</si>
  <si>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</si>
  <si>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</si>
  <si>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</si>
  <si>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</si>
  <si>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</si>
  <si>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</si>
  <si>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</si>
  <si>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</si>
  <si>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</si>
  <si>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</si>
  <si>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</si>
  <si>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</si>
  <si>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</si>
  <si>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</si>
  <si>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</si>
  <si>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</si>
  <si>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</si>
  <si>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</si>
  <si>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</si>
  <si>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</si>
  <si>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</si>
  <si>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</si>
  <si>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</si>
  <si>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</si>
  <si>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</si>
  <si>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</si>
  <si>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</si>
  <si>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</si>
  <si>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</si>
  <si>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</si>
  <si>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</si>
  <si>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</si>
  <si>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</si>
  <si>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</si>
  <si>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</si>
  <si>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</si>
  <si>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</si>
  <si>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</si>
  <si>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</si>
  <si>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</si>
  <si>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</si>
  <si>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</si>
  <si>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</si>
  <si>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</si>
  <si>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</si>
  <si>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</si>
  <si>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</si>
  <si>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</si>
  <si>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</si>
  <si>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</si>
  <si>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</si>
  <si>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</si>
  <si>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</si>
  <si>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</si>
  <si>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</si>
  <si>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</si>
  <si>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</si>
  <si>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</si>
  <si>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</si>
  <si>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</si>
  <si>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</si>
  <si>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</si>
  <si>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</si>
  <si>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</si>
  <si>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</si>
  <si>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</si>
  <si>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</si>
  <si>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</si>
  <si>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</si>
  <si>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</si>
  <si>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</si>
  <si>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</si>
  <si>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</si>
  <si>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</si>
  <si>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</si>
  <si>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</si>
  <si>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</si>
  <si>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</si>
  <si>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</si>
  <si>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</si>
  <si>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</si>
  <si>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</si>
  <si>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</si>
  <si>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</si>
  <si>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</si>
  <si>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</si>
  <si>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</si>
  <si>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</si>
  <si>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</si>
  <si>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</si>
  <si>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</si>
  <si>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</si>
  <si>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</si>
  <si>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</si>
  <si>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</si>
  <si>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</si>
  <si>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</si>
  <si>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</si>
  <si>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</si>
  <si>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</si>
  <si>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</si>
  <si>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</si>
  <si>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</si>
  <si>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</si>
  <si>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</si>
  <si>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</si>
  <si>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</si>
  <si>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</si>
  <si>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</si>
  <si>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</si>
  <si>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</si>
  <si>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</si>
  <si>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</si>
  <si>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</si>
  <si>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</si>
  <si>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</si>
  <si>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</si>
  <si>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</si>
  <si>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</si>
  <si>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</si>
  <si>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</si>
  <si>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</si>
  <si>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</si>
  <si>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</si>
  <si>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</si>
  <si>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</si>
  <si>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</si>
  <si>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</si>
  <si>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</si>
  <si>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</si>
  <si>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</si>
  <si>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</si>
  <si>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</si>
  <si>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</si>
  <si>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</si>
  <si>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</si>
  <si>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</si>
  <si>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</si>
  <si>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</si>
  <si>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</si>
  <si>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</si>
  <si>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</si>
  <si>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</si>
  <si>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</si>
  <si>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</si>
  <si>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</si>
  <si>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</si>
  <si>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</si>
  <si>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</si>
  <si>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</si>
  <si>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</si>
  <si>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</si>
  <si>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</si>
  <si>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</si>
  <si>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</si>
  <si>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</si>
  <si>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</si>
  <si>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</si>
  <si>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</si>
  <si>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</si>
  <si>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</si>
  <si>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</si>
  <si>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</si>
  <si>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</si>
  <si>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</si>
  <si>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</si>
  <si>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</si>
  <si>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</si>
  <si>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</si>
  <si>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</si>
  <si>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</si>
  <si>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</si>
  <si>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</si>
  <si>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</si>
  <si>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</si>
  <si>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</si>
  <si>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</si>
  <si>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</si>
  <si>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</si>
  <si>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</si>
  <si>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</si>
  <si>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</si>
  <si>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</si>
  <si>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</si>
  <si>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</si>
  <si>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</si>
  <si>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</si>
  <si>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</si>
  <si>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</si>
  <si>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</si>
  <si>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</si>
  <si>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</si>
  <si>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</si>
  <si>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</si>
  <si>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</si>
  <si>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</si>
  <si>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</si>
  <si>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</si>
  <si>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</si>
  <si>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</si>
  <si>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</si>
  <si>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</si>
  <si>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</si>
  <si>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</si>
  <si>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</si>
  <si>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</si>
  <si>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</si>
  <si>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</si>
  <si>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</si>
  <si>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</si>
  <si>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</si>
  <si>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</si>
  <si>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</si>
  <si>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</si>
  <si>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</si>
  <si>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</si>
  <si>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</si>
  <si>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</si>
  <si>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</si>
  <si>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</si>
  <si>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</si>
  <si>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</si>
  <si>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</si>
  <si>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</si>
  <si>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</si>
  <si>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</si>
  <si>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</si>
  <si>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</si>
  <si>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</si>
  <si>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</si>
  <si>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</si>
  <si>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</si>
  <si>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</si>
  <si>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</si>
  <si>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</si>
  <si>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</si>
  <si>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</si>
  <si>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</si>
  <si>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</si>
  <si>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</si>
  <si>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</si>
  <si>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</si>
  <si>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</si>
  <si>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</si>
  <si>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</si>
  <si>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</si>
  <si>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</si>
  <si>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</si>
  <si>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</si>
  <si>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</si>
  <si>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</si>
  <si>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</si>
  <si>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</si>
  <si>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</si>
  <si>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</si>
  <si>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</si>
  <si>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</si>
  <si>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</si>
  <si>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</si>
  <si>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</si>
  <si>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</si>
  <si>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</si>
  <si>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</si>
  <si>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</si>
  <si>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</si>
  <si>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</si>
  <si>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</si>
  <si>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</si>
  <si>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</si>
  <si>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</si>
  <si>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</si>
  <si>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</si>
  <si>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</si>
  <si>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</si>
  <si>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</si>
  <si>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</si>
  <si>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</si>
  <si>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</si>
  <si>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</si>
  <si>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</si>
  <si>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</si>
  <si>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</si>
  <si>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</si>
  <si>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</si>
  <si>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</si>
  <si>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</si>
  <si>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</si>
  <si>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</si>
  <si>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</si>
  <si>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</si>
  <si>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</si>
  <si>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</si>
  <si>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</si>
  <si>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</si>
  <si>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</si>
  <si>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</si>
  <si>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</si>
  <si>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</si>
  <si>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</si>
  <si>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</si>
  <si>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</si>
  <si>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</si>
  <si>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</si>
  <si>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</si>
  <si>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</si>
  <si>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</si>
  <si>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</si>
  <si>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</si>
  <si>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</si>
  <si>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</si>
  <si>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</si>
  <si>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</si>
  <si>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</si>
  <si>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</si>
  <si>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</si>
  <si>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</si>
  <si>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</si>
  <si>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</si>
  <si>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</si>
  <si>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</si>
  <si>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</si>
  <si>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</si>
  <si>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</si>
  <si>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</si>
  <si>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</si>
  <si>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</si>
  <si>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</si>
  <si>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</si>
  <si>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</si>
  <si>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</si>
  <si>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</si>
  <si>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</si>
  <si>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</si>
  <si>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</si>
  <si>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</si>
  <si>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</si>
  <si>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</si>
  <si>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</si>
  <si>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</si>
  <si>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</si>
  <si>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</si>
  <si>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</si>
  <si>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</si>
  <si>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</si>
  <si>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</si>
  <si>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</si>
  <si>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</si>
  <si>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</si>
  <si>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</si>
  <si>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</si>
  <si>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</si>
  <si>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</si>
  <si>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</si>
  <si>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</si>
  <si>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</si>
  <si>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</si>
  <si>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</si>
  <si>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</si>
  <si>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</si>
  <si>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</si>
  <si>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</si>
  <si>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</si>
  <si>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</si>
  <si>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</si>
  <si>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</si>
  <si>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</si>
  <si>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</si>
  <si>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</si>
  <si>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</si>
  <si>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</si>
  <si>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</si>
  <si>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</si>
  <si>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</si>
  <si>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</si>
  <si>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</si>
  <si>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</si>
  <si>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</si>
  <si>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</si>
  <si>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</si>
  <si>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</si>
  <si>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</si>
  <si>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</si>
  <si>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</si>
  <si>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</si>
  <si>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</si>
  <si>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</si>
  <si>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</si>
  <si>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</si>
  <si>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</si>
  <si>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</si>
  <si>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</si>
  <si>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</si>
  <si>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</si>
  <si>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</si>
  <si>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</si>
  <si>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</si>
  <si>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</si>
  <si>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</si>
  <si>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</si>
  <si>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</si>
  <si>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</si>
  <si>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</si>
  <si>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</si>
  <si>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</si>
  <si>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</si>
  <si>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</si>
  <si>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</si>
  <si>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</si>
  <si>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</si>
  <si>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</si>
  <si>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</si>
  <si>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</si>
  <si>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</si>
  <si>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</si>
  <si>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</si>
  <si>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</si>
  <si>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</si>
  <si>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</si>
  <si>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</si>
  <si>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</si>
  <si>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</si>
  <si>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</si>
  <si>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</si>
  <si>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</si>
  <si>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</si>
  <si>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</si>
  <si>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</si>
  <si>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</si>
  <si>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</si>
  <si>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</si>
  <si>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</si>
  <si>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</si>
  <si>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</si>
  <si>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</si>
  <si>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</si>
  <si>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</si>
  <si>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</si>
  <si>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</si>
  <si>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</si>
  <si>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</si>
  <si>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</si>
  <si>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</si>
  <si>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</si>
  <si>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</si>
  <si>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</si>
  <si>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</si>
  <si>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</si>
  <si>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</si>
  <si>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</si>
  <si>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</si>
  <si>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</si>
  <si>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</si>
  <si>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</si>
  <si>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</si>
  <si>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</si>
  <si>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</si>
  <si>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</si>
  <si>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</si>
  <si>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</si>
  <si>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</si>
  <si>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</si>
  <si>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</si>
  <si>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</si>
  <si>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</si>
  <si>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</si>
  <si>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</si>
  <si>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</si>
  <si>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</si>
  <si>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</si>
  <si>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</si>
  <si>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</si>
  <si>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</si>
  <si>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</si>
  <si>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</si>
  <si>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</si>
  <si>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</si>
  <si>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</si>
  <si>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</si>
  <si>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</si>
  <si>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</si>
  <si>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</si>
  <si>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</si>
  <si>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</si>
  <si>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</si>
  <si>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</si>
  <si>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</si>
  <si>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</si>
  <si>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</si>
  <si>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</si>
  <si>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</si>
  <si>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</si>
  <si>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</si>
  <si>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</si>
  <si>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</si>
  <si>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</si>
  <si>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</si>
  <si>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</si>
  <si>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</si>
  <si>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</si>
  <si>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</si>
  <si>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</si>
  <si>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</si>
  <si>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</si>
  <si>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</si>
  <si>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</si>
  <si>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</si>
  <si>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</si>
  <si>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</si>
  <si>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</si>
  <si>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</si>
  <si>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</si>
  <si>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</si>
  <si>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</si>
  <si>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</si>
  <si>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</si>
  <si>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</si>
  <si>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</si>
  <si>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</si>
  <si>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</si>
  <si>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</si>
  <si>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</si>
  <si>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</si>
  <si>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</si>
  <si>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</si>
  <si>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</si>
  <si>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</si>
  <si>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</si>
  <si>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</si>
  <si>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</si>
  <si>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</si>
  <si>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</si>
  <si>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</si>
  <si>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</si>
  <si>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</si>
  <si>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</si>
  <si>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</si>
  <si>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</si>
  <si>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</si>
  <si>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</si>
  <si>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</si>
  <si>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</si>
  <si>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</si>
  <si>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</si>
  <si>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</si>
  <si>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</si>
  <si>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</si>
  <si>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</si>
  <si>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</si>
  <si>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</si>
  <si>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</si>
  <si>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</si>
  <si>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</si>
  <si>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</si>
  <si>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</si>
  <si>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</si>
  <si>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</si>
  <si>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</si>
  <si>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</si>
  <si>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</si>
  <si>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</si>
  <si>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</si>
  <si>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</si>
  <si>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</si>
  <si>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</si>
  <si>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</si>
  <si>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</si>
  <si>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</si>
  <si>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</si>
  <si>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</si>
  <si>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</si>
  <si>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</si>
  <si>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</si>
  <si>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</si>
  <si>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</si>
  <si>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</si>
  <si>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</si>
  <si>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</si>
  <si>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</si>
  <si>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</si>
  <si>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</si>
  <si>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</si>
  <si>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</si>
  <si>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</si>
  <si>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</si>
  <si>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</si>
  <si>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</si>
  <si>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</si>
  <si>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</si>
  <si>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</si>
  <si>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</si>
  <si>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</si>
  <si>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</si>
  <si>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</si>
  <si>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</si>
  <si>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</si>
  <si>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</si>
  <si>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</si>
  <si>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</si>
  <si>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</si>
  <si>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</si>
  <si>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</si>
  <si>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</si>
  <si>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</si>
  <si>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</si>
  <si>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</si>
  <si>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</si>
  <si>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</si>
  <si>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</si>
  <si>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</si>
  <si>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</si>
  <si>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</si>
  <si>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</si>
  <si>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</si>
  <si>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</si>
  <si>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</si>
  <si>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</si>
  <si>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</si>
  <si>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</si>
  <si>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</si>
  <si>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</si>
  <si>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</si>
  <si>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</si>
  <si>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</si>
  <si>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</si>
  <si>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</si>
  <si>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</si>
  <si>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</si>
  <si>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</si>
  <si>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</si>
  <si>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</si>
  <si>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</si>
  <si>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</si>
  <si>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</si>
  <si>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</si>
  <si>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</si>
  <si>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</si>
  <si>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</si>
  <si>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</si>
  <si>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</si>
  <si>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</si>
  <si>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</si>
  <si>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</si>
  <si>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</si>
  <si>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</si>
  <si>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</si>
  <si>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</si>
  <si>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</si>
  <si>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</si>
  <si>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</si>
  <si>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</si>
  <si>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</si>
  <si>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</si>
  <si>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</si>
  <si>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</si>
  <si>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</si>
  <si>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</si>
  <si>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</si>
  <si>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</si>
  <si>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</si>
  <si>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</si>
  <si>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</si>
  <si>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</si>
  <si>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</si>
  <si>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</si>
  <si>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</si>
  <si>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</si>
  <si>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</si>
  <si>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</si>
  <si>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</si>
  <si>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</si>
  <si>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</si>
  <si>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</si>
  <si>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</si>
  <si>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</si>
  <si>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</si>
  <si>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</si>
  <si>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</si>
  <si>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</si>
  <si>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</si>
  <si>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</si>
  <si>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</si>
  <si>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</si>
  <si>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</si>
  <si>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</si>
  <si>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</si>
  <si>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</si>
  <si>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</si>
  <si>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</si>
  <si>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</si>
  <si>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</si>
  <si>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</si>
  <si>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</si>
  <si>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</si>
  <si>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</si>
  <si>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</si>
  <si>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</si>
  <si>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</si>
  <si>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</si>
  <si>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</si>
  <si>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</si>
  <si>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</si>
  <si>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</si>
  <si>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</si>
  <si>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</si>
  <si>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</si>
  <si>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</si>
  <si>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</si>
  <si>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</si>
  <si>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</si>
  <si>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</si>
  <si>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</si>
  <si>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</si>
  <si>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</si>
  <si>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</si>
  <si>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</si>
  <si>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</si>
  <si>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</si>
  <si>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</si>
  <si>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</si>
  <si>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</si>
  <si>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</si>
  <si>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</si>
  <si>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</si>
  <si>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</si>
  <si>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</si>
  <si>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</si>
  <si>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</si>
  <si>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</si>
  <si>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</si>
  <si>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</si>
  <si>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</si>
  <si>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</si>
  <si>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</si>
  <si>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</si>
  <si>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</si>
  <si>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</si>
  <si>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</si>
  <si>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</si>
  <si>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</si>
  <si>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</si>
  <si>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</si>
  <si>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</si>
  <si>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</si>
  <si>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</si>
  <si>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</si>
  <si>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</si>
  <si>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</si>
  <si>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</si>
  <si>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</si>
  <si>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</si>
  <si>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</si>
  <si>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</si>
  <si>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</si>
  <si>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</si>
  <si>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</si>
  <si>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</si>
  <si>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</si>
  <si>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</si>
  <si>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</si>
  <si>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</si>
  <si>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</si>
  <si>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</si>
  <si>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</si>
  <si>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</si>
  <si>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</si>
  <si>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</si>
  <si>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</si>
  <si>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</si>
  <si>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</si>
  <si>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</si>
  <si>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</si>
  <si>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</si>
  <si>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</si>
  <si>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</si>
  <si>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</si>
  <si>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</si>
  <si>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</si>
  <si>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</si>
  <si>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</si>
  <si>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</si>
  <si>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</si>
  <si>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</si>
  <si>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</si>
  <si>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</si>
  <si>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</si>
  <si>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</si>
  <si>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</si>
  <si>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</si>
  <si>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</si>
  <si>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</si>
  <si>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</si>
  <si>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</si>
  <si>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</si>
  <si>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</si>
  <si>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</si>
  <si>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</si>
  <si>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</si>
  <si>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</si>
  <si>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</si>
  <si>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</si>
  <si>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</si>
  <si>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</si>
  <si>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</si>
  <si>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</si>
  <si>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</si>
  <si>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</si>
  <si>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</si>
  <si>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</si>
  <si>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</si>
  <si>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</si>
  <si>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</si>
  <si>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</si>
  <si>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</si>
  <si>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</si>
  <si>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</si>
  <si>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</si>
  <si>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</si>
  <si>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</si>
  <si>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</si>
  <si>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</si>
  <si>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</si>
  <si>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</si>
  <si>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</si>
  <si>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</si>
  <si>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</si>
  <si>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</si>
  <si>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</si>
  <si>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</si>
  <si>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</si>
  <si>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</si>
  <si>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</si>
  <si>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</si>
  <si>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</si>
  <si>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</si>
  <si>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</si>
  <si>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</si>
  <si>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</si>
  <si>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</si>
  <si>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</si>
  <si>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</si>
  <si>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</si>
  <si>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</si>
  <si>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</si>
  <si>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</si>
  <si>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</si>
  <si>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</si>
  <si>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</si>
  <si>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</si>
  <si>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</si>
  <si>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</si>
  <si>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</si>
  <si>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</si>
  <si>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</si>
  <si>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</si>
  <si>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</si>
  <si>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</si>
  <si>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</si>
  <si>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</si>
  <si>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</si>
  <si>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</si>
  <si>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</si>
  <si>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</si>
  <si>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</si>
  <si>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</si>
  <si>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</si>
  <si>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</si>
  <si>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</si>
  <si>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</si>
  <si>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</si>
  <si>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</si>
  <si>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</si>
  <si>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</si>
  <si>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</si>
  <si>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</si>
  <si>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</si>
  <si>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</si>
  <si>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</si>
  <si>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</si>
  <si>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</si>
  <si>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</si>
  <si>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</si>
  <si>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</si>
  <si>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</si>
  <si>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</si>
  <si>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</si>
  <si>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</si>
  <si>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</si>
  <si>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</si>
  <si>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</si>
  <si>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</si>
  <si>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</si>
  <si>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</si>
  <si>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</si>
  <si>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</si>
  <si>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</si>
  <si>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</si>
  <si>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</si>
  <si>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</si>
  <si>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</si>
  <si>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</si>
  <si>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</si>
  <si>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</si>
  <si>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</si>
  <si>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</si>
  <si>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</si>
  <si>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</si>
  <si>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</si>
  <si>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</si>
  <si>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</si>
  <si>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</si>
  <si>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</si>
  <si>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</si>
  <si>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</si>
  <si>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</si>
  <si>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</si>
  <si>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</si>
  <si>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</si>
  <si>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</si>
  <si>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</si>
  <si>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</si>
  <si>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</si>
  <si>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</si>
  <si>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</si>
  <si>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</si>
  <si>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</si>
  <si>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</si>
  <si>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</si>
  <si>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</si>
  <si>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</si>
  <si>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</si>
  <si>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</si>
  <si>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</si>
  <si>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</si>
  <si>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</si>
  <si>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</si>
  <si>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</si>
  <si>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</si>
  <si>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</si>
  <si>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</si>
  <si>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</si>
  <si>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</si>
  <si>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</si>
  <si>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</si>
  <si>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</si>
  <si>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</si>
  <si>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</si>
  <si>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</si>
  <si>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</si>
  <si>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</si>
  <si>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</si>
  <si>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</si>
  <si>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</si>
  <si>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</si>
  <si>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</si>
  <si>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</si>
  <si>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</si>
  <si>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</si>
  <si>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</si>
  <si>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</si>
  <si>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</si>
  <si>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</si>
  <si>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</si>
  <si>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</si>
  <si>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</si>
  <si>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</si>
  <si>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</si>
  <si>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</si>
  <si>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</si>
  <si>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</si>
  <si>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</si>
  <si>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</si>
  <si>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</si>
  <si>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</si>
  <si>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</si>
  <si>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</si>
  <si>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</si>
  <si>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</si>
  <si>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</si>
  <si>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</si>
  <si>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</si>
  <si>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</si>
  <si>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</si>
  <si>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</si>
  <si>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</si>
  <si>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</si>
  <si>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</si>
  <si>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</si>
  <si>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</si>
  <si>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</si>
  <si>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</si>
  <si>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</si>
  <si>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</si>
  <si>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</si>
  <si>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</si>
  <si>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</si>
  <si>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</si>
  <si>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</si>
  <si>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</si>
  <si>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</si>
  <si>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</si>
  <si>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</si>
  <si>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</si>
  <si>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</si>
  <si>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</si>
  <si>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</si>
  <si>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</si>
  <si>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</si>
  <si>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</si>
  <si>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</si>
  <si>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</si>
  <si>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</si>
  <si>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</si>
  <si>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</si>
  <si>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</si>
  <si>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</si>
  <si>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</si>
  <si>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</si>
  <si>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</si>
  <si>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</si>
  <si>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</si>
  <si>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</si>
  <si>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</si>
  <si>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</si>
  <si>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</si>
  <si>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</si>
  <si>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</si>
  <si>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</si>
  <si>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</si>
  <si>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</si>
  <si>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</si>
  <si>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</si>
  <si>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</si>
  <si>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</si>
  <si>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</si>
  <si>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</si>
  <si>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</si>
  <si>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</si>
  <si>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</si>
  <si>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</si>
  <si>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</si>
  <si>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</si>
  <si>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</si>
  <si>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</si>
  <si>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</si>
  <si>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</si>
  <si>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</si>
  <si>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</si>
  <si>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</si>
  <si>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</si>
  <si>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</si>
  <si>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</si>
  <si>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</si>
  <si>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</si>
  <si>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</si>
  <si>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</si>
  <si>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</si>
  <si>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</si>
  <si>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</si>
  <si>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</si>
  <si>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</si>
  <si>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</si>
  <si>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</si>
  <si>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</si>
  <si>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</si>
  <si>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</si>
  <si>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</si>
  <si>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</si>
  <si>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</si>
  <si>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</si>
  <si>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</si>
  <si>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</si>
  <si>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</si>
  <si>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</si>
  <si>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</si>
  <si>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</si>
  <si>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</si>
  <si>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</si>
  <si>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</si>
  <si>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</si>
  <si>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</si>
  <si>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</si>
  <si>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</si>
  <si>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</si>
  <si>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</si>
  <si>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</si>
  <si>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</si>
  <si>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</si>
  <si>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</si>
  <si>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</si>
  <si>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</si>
  <si>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</si>
  <si>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</si>
  <si>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</si>
  <si>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</si>
  <si>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</si>
  <si>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</si>
  <si>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</si>
  <si>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</si>
  <si>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</si>
  <si>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</si>
  <si>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</si>
  <si>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</si>
  <si>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</si>
  <si>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</si>
  <si>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</si>
  <si>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</si>
  <si>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</si>
  <si>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</si>
  <si>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</si>
  <si>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</si>
  <si>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</si>
  <si>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</si>
  <si>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</si>
  <si>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</si>
  <si>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</si>
  <si>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</si>
  <si>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</si>
  <si>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</si>
  <si>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</si>
  <si>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</si>
  <si>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</si>
  <si>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</si>
  <si>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</si>
  <si>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</si>
  <si>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</si>
  <si>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</si>
  <si>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</si>
  <si>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</si>
  <si>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</si>
  <si>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</si>
  <si>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</si>
  <si>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</si>
  <si>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</si>
  <si>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</si>
  <si>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</si>
  <si>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</si>
  <si>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</si>
  <si>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</si>
  <si>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</si>
  <si>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</si>
  <si>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</si>
  <si>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</si>
  <si>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</si>
  <si>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</si>
  <si>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</si>
  <si>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</si>
  <si>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</si>
  <si>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</si>
  <si>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</si>
  <si>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</si>
  <si>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</si>
  <si>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</si>
  <si>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</si>
  <si>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</si>
  <si>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</si>
  <si>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</si>
  <si>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</si>
  <si>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</si>
  <si>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</si>
  <si>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</si>
  <si>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</si>
  <si>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</si>
  <si>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</si>
  <si>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</si>
  <si>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</si>
  <si>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</si>
  <si>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</si>
  <si>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</si>
  <si>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</si>
  <si>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</si>
  <si>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</si>
  <si>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</si>
  <si>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</si>
  <si>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</si>
  <si>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</si>
  <si>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</si>
  <si>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</si>
  <si>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</si>
  <si>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</si>
  <si>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</si>
  <si>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</si>
  <si>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</si>
  <si>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</si>
  <si>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</si>
  <si>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</si>
  <si>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</si>
  <si>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</si>
  <si>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</si>
  <si>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</si>
  <si>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</si>
  <si>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</si>
  <si>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</si>
  <si>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</si>
  <si>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</si>
  <si>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</si>
  <si>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</si>
  <si>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</si>
  <si>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</si>
  <si>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</si>
  <si>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</si>
  <si>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</si>
  <si>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</si>
  <si>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</si>
  <si>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</si>
  <si>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</si>
  <si>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</si>
  <si>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</si>
  <si>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</si>
  <si>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</si>
  <si>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</si>
  <si>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</si>
  <si>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</si>
  <si>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</si>
  <si>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</si>
  <si>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</si>
  <si>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</si>
  <si>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</si>
  <si>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</si>
  <si>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</si>
  <si>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</si>
  <si>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</si>
  <si>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</si>
  <si>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</si>
  <si>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</si>
  <si>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</si>
  <si>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</si>
  <si>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</si>
  <si>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</si>
  <si>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</si>
  <si>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</si>
  <si>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</si>
  <si>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</si>
  <si>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</si>
  <si>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</si>
  <si>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</si>
  <si>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</si>
  <si>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</si>
  <si>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</si>
  <si>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</si>
  <si>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</si>
  <si>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</si>
  <si>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</si>
  <si>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</si>
  <si>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</si>
  <si>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</si>
  <si>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</si>
  <si>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</si>
  <si>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</si>
  <si>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</si>
  <si>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</si>
  <si>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</si>
  <si>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</si>
  <si>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</si>
  <si>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</si>
  <si>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</si>
  <si>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</si>
  <si>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</si>
  <si>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</si>
  <si>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</si>
  <si>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</si>
  <si>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</si>
  <si>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</si>
  <si>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</si>
  <si>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</si>
  <si>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</si>
  <si>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</si>
  <si>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</si>
  <si>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</si>
  <si>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</si>
  <si>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</si>
  <si>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</si>
  <si>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</si>
  <si>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</si>
  <si>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</si>
  <si>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</si>
  <si>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</si>
  <si>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</si>
  <si>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</si>
  <si>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</si>
  <si>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</si>
  <si>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</si>
  <si>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</si>
  <si>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</si>
  <si>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</si>
  <si>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</si>
  <si>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</si>
  <si>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</si>
  <si>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</si>
  <si>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</si>
  <si>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</si>
  <si>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</si>
  <si>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</si>
  <si>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</si>
  <si>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</si>
  <si>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</si>
  <si>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</si>
  <si>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</si>
  <si>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</si>
  <si>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</si>
  <si>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</si>
  <si>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</si>
  <si>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</si>
  <si>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</si>
  <si>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</si>
  <si>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</si>
  <si>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</si>
  <si>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</si>
  <si>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</si>
  <si>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</si>
  <si>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</si>
  <si>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</si>
  <si>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</si>
  <si>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</si>
  <si>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</si>
  <si>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</si>
  <si>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</si>
  <si>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</si>
  <si>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</si>
  <si>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</si>
  <si>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</si>
  <si>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</si>
  <si>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</si>
  <si>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</si>
  <si>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</si>
  <si>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</si>
  <si>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</si>
  <si>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</si>
  <si>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</si>
  <si>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</si>
  <si>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</si>
  <si>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</si>
  <si>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</si>
  <si>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</si>
  <si>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</si>
  <si>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</si>
  <si>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</si>
  <si>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</si>
  <si>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</si>
  <si>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</si>
  <si>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</si>
  <si>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</si>
  <si>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</si>
  <si>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</si>
  <si>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</si>
  <si>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</si>
  <si>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</si>
  <si>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</si>
  <si>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</si>
  <si>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</si>
  <si>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</si>
  <si>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</si>
  <si>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</si>
  <si>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</si>
  <si>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</si>
  <si>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</si>
  <si>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</si>
  <si>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</si>
  <si>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</si>
  <si>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</si>
  <si>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</si>
  <si>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</si>
  <si>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</si>
  <si>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</si>
  <si>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</si>
  <si>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</si>
  <si>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</si>
  <si>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</si>
  <si>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</si>
  <si>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</si>
  <si>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</si>
  <si>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</si>
  <si>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</si>
  <si>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</si>
  <si>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</si>
  <si>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</si>
  <si>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</si>
  <si>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</si>
  <si>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</si>
  <si>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</si>
  <si>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</si>
  <si>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</si>
  <si>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</si>
  <si>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</si>
  <si>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</si>
  <si>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</si>
  <si>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</si>
  <si>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</si>
  <si>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</si>
  <si>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</si>
  <si>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</si>
  <si>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</si>
  <si>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</si>
  <si>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</si>
  <si>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</si>
  <si>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</si>
  <si>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</si>
  <si>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</si>
  <si>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</si>
  <si>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</si>
  <si>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</si>
  <si>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</si>
  <si>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</si>
  <si>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</si>
  <si>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</si>
  <si>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</si>
  <si>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</si>
  <si>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</si>
  <si>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</si>
  <si>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</si>
  <si>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</si>
  <si>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</si>
  <si>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</si>
  <si>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</si>
  <si>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</si>
  <si>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</si>
  <si>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</si>
  <si>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</si>
  <si>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</si>
  <si>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</si>
  <si>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</si>
  <si>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</si>
  <si>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</si>
  <si>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</si>
  <si>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</si>
  <si>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</si>
  <si>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</si>
  <si>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</si>
  <si>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</si>
  <si>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</si>
  <si>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</si>
  <si>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</si>
  <si>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</si>
  <si>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</si>
  <si>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</si>
  <si>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</si>
  <si>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</si>
  <si>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</si>
  <si>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</si>
  <si>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</si>
  <si>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</si>
  <si>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</si>
  <si>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</si>
  <si>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</si>
  <si>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</si>
  <si>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</si>
  <si>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</si>
  <si>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</si>
  <si>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</si>
  <si>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</si>
  <si>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</si>
  <si>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</si>
  <si>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</si>
  <si>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</si>
  <si>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</si>
  <si>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</si>
  <si>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</si>
  <si>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</si>
  <si>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</si>
  <si>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</si>
  <si>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</si>
  <si>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</si>
  <si>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</si>
  <si>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</si>
  <si>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</si>
  <si>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</si>
  <si>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</si>
  <si>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</si>
  <si>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</si>
  <si>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</si>
  <si>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</si>
  <si>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</si>
  <si>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</si>
  <si>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</si>
  <si>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</si>
  <si>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</si>
  <si>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</si>
  <si>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</si>
  <si>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</si>
  <si>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</si>
  <si>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</si>
  <si>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</si>
  <si>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</si>
  <si>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</si>
  <si>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</si>
  <si>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</si>
  <si>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</si>
  <si>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</si>
  <si>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</si>
  <si>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</si>
  <si>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</si>
  <si>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</si>
  <si>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</si>
  <si>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</si>
  <si>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</si>
  <si>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</si>
  <si>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</si>
  <si>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</si>
  <si>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</si>
  <si>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</si>
  <si>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</si>
  <si>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</si>
  <si>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</si>
  <si>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</si>
  <si>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</si>
  <si>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</si>
  <si>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</si>
  <si>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</si>
  <si>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</si>
  <si>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</si>
  <si>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</si>
  <si>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</si>
  <si>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</si>
  <si>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</si>
  <si>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</si>
  <si>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</si>
  <si>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</si>
  <si>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</si>
  <si>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</si>
  <si>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</si>
  <si>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</si>
  <si>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</si>
  <si>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</si>
  <si>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</si>
  <si>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</si>
  <si>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</si>
  <si>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</si>
  <si>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</si>
  <si>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</si>
  <si>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</si>
  <si>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</si>
  <si>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</si>
  <si>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</si>
  <si>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</si>
  <si>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</si>
  <si>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</si>
  <si>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</si>
  <si>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</si>
  <si>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</si>
  <si>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</si>
  <si>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</si>
  <si>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</si>
  <si>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</si>
  <si>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</si>
  <si>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</si>
  <si>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</si>
  <si>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</si>
  <si>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</si>
  <si>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</si>
  <si>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</si>
  <si>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</si>
  <si>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</si>
  <si>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</si>
  <si>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</si>
  <si>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</si>
  <si>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</si>
  <si>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</si>
  <si>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</si>
  <si>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</si>
  <si>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</si>
  <si>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</si>
  <si>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</si>
  <si>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</si>
  <si>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</si>
  <si>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</si>
  <si>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</si>
  <si>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</si>
  <si>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</si>
  <si>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</si>
  <si>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</si>
  <si>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</si>
  <si>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</si>
  <si>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</si>
  <si>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</si>
  <si>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</si>
  <si>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</si>
  <si>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</si>
  <si>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</si>
  <si>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</si>
  <si>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</si>
  <si>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</si>
  <si>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</si>
  <si>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</si>
  <si>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</si>
  <si>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</si>
  <si>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</si>
  <si>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</si>
  <si>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</si>
  <si>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</si>
  <si>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</si>
  <si>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</si>
  <si>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</si>
  <si>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</si>
  <si>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</si>
  <si>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</si>
  <si>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</si>
  <si>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</si>
  <si>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</si>
  <si>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</si>
  <si>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</si>
  <si>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</si>
  <si>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</si>
  <si>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</si>
  <si>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</si>
  <si>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</si>
  <si>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</si>
  <si>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</si>
  <si>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</si>
  <si>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</si>
  <si>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</si>
  <si>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</si>
  <si>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</si>
  <si>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</si>
  <si>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</si>
  <si>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</si>
  <si>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</si>
  <si>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</si>
  <si>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</si>
  <si>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</si>
  <si>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</si>
  <si>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</si>
  <si>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</si>
  <si>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</si>
  <si>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</si>
  <si>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</si>
  <si>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</si>
  <si>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</si>
  <si>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</si>
  <si>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</si>
  <si>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</si>
  <si>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</si>
  <si>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</si>
  <si>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</si>
  <si>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</si>
  <si>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</si>
  <si>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</si>
  <si>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</si>
  <si>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</si>
  <si>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</si>
  <si>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</si>
  <si>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</si>
  <si>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</si>
  <si>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</si>
  <si>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</si>
  <si>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</si>
  <si>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</si>
  <si>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</si>
  <si>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</si>
  <si>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</si>
  <si>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</si>
  <si>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</si>
  <si>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</si>
  <si>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</si>
  <si>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</si>
  <si>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</si>
  <si>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</si>
  <si>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</si>
  <si>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</si>
  <si>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</si>
  <si>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</si>
  <si>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</si>
  <si>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</si>
  <si>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</si>
  <si>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</si>
  <si>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</si>
  <si>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</si>
  <si>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</si>
  <si>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</si>
  <si>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</si>
  <si>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</si>
  <si>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</si>
  <si>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</si>
  <si>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</si>
  <si>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</si>
  <si>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</si>
  <si>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</si>
  <si>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</si>
  <si>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</si>
  <si>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</si>
  <si>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</si>
  <si>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</si>
  <si>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</si>
  <si>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</si>
  <si>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</si>
  <si>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</si>
  <si>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</si>
  <si>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</si>
  <si>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</si>
  <si>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</si>
  <si>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</si>
  <si>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</si>
  <si>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</si>
  <si>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</si>
  <si>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</si>
  <si>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</si>
  <si>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</si>
  <si>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</si>
  <si>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</si>
  <si>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</si>
  <si>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</si>
  <si>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</si>
  <si>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</si>
  <si>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</si>
  <si>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</si>
  <si>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</si>
  <si>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</si>
  <si>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</si>
  <si>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</si>
  <si>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</si>
  <si>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</si>
  <si>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</si>
  <si>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</si>
  <si>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</si>
  <si>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</si>
  <si>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</si>
  <si>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</si>
  <si>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</si>
  <si>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</si>
  <si>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</si>
  <si>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</si>
  <si>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</si>
  <si>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</si>
  <si>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</si>
  <si>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</si>
  <si>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</si>
  <si>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</si>
  <si>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</si>
  <si>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</si>
  <si>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</si>
  <si>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</si>
  <si>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</si>
  <si>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</si>
  <si>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</si>
  <si>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</si>
  <si>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</si>
  <si>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</si>
  <si>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</si>
  <si>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</si>
  <si>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</si>
  <si>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</si>
  <si>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</si>
  <si>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</si>
  <si>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</si>
  <si>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</si>
  <si>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</si>
  <si>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</si>
  <si>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</si>
  <si>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</si>
  <si>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</si>
  <si>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</si>
  <si>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</si>
  <si>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</si>
  <si>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</si>
  <si>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</si>
  <si>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</si>
  <si>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</si>
  <si>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</si>
  <si>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</si>
  <si>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</si>
  <si>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</si>
  <si>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</si>
  <si>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</si>
  <si>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</si>
  <si>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</si>
  <si>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</si>
  <si>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</si>
  <si>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</si>
  <si>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</si>
  <si>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</si>
  <si>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</si>
  <si>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</si>
  <si>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</si>
  <si>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</si>
  <si>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</si>
  <si>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</si>
  <si>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</si>
  <si>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</si>
  <si>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</si>
  <si>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</si>
  <si>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</si>
  <si>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</si>
  <si>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</si>
  <si>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</si>
  <si>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</si>
  <si>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</si>
  <si>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</si>
  <si>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</si>
  <si>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</si>
  <si>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</si>
  <si>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</si>
  <si>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</si>
  <si>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</si>
  <si>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</si>
  <si>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</si>
  <si>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</si>
  <si>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</si>
  <si>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</si>
  <si>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</si>
  <si>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</si>
  <si>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</si>
  <si>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</si>
  <si>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</si>
  <si>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</si>
  <si>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</si>
  <si>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</si>
  <si>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</si>
  <si>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</si>
  <si>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</si>
  <si>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</si>
  <si>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</si>
  <si>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</si>
  <si>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</si>
  <si>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</si>
  <si>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</si>
  <si>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</si>
  <si>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</si>
  <si>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</si>
  <si>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</si>
  <si>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</si>
  <si>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</si>
  <si>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</si>
  <si>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</si>
  <si>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</si>
  <si>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</si>
  <si>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</si>
  <si>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</si>
  <si>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</si>
  <si>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</si>
  <si>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</si>
  <si>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</si>
  <si>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</si>
  <si>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</si>
  <si>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</si>
  <si>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</si>
  <si>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</si>
  <si>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</si>
  <si>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</si>
  <si>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</si>
  <si>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</si>
  <si>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</si>
  <si>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</si>
  <si>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</si>
  <si>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</si>
  <si>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</si>
  <si>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</si>
  <si>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</si>
  <si>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</si>
  <si>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</si>
  <si>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</si>
  <si>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</si>
  <si>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</si>
  <si>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</si>
  <si>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</si>
  <si>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</si>
  <si>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</si>
  <si>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</si>
  <si>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</si>
  <si>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</si>
  <si>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</si>
  <si>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</si>
  <si>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</si>
  <si>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</si>
  <si>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</si>
  <si>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</si>
  <si>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</si>
  <si>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</si>
  <si>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</si>
  <si>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</si>
  <si>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</si>
  <si>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</si>
  <si>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</si>
  <si>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</si>
  <si>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</si>
  <si>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</si>
  <si>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</si>
  <si>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</si>
  <si>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</si>
  <si>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</si>
  <si>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</si>
  <si>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</si>
  <si>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</si>
  <si>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</si>
  <si>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</si>
  <si>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</si>
  <si>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</si>
  <si>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</si>
  <si>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</si>
  <si>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</si>
  <si>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</si>
  <si>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</si>
  <si>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</si>
  <si>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</si>
  <si>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</si>
  <si>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</si>
  <si>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</si>
  <si>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</si>
  <si>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</si>
  <si>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</si>
  <si>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</si>
  <si>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</si>
  <si>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</si>
  <si>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</si>
  <si>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</si>
  <si>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</si>
  <si>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</si>
  <si>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</si>
  <si>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</si>
  <si>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</si>
  <si>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</si>
  <si>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</si>
  <si>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</si>
  <si>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</si>
  <si>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</si>
  <si>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</si>
  <si>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</si>
  <si>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</si>
  <si>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</si>
  <si>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</si>
  <si>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</si>
  <si>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</si>
  <si>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</si>
  <si>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</si>
  <si>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</si>
  <si>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</si>
  <si>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</si>
  <si>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</si>
  <si>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</si>
  <si>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</si>
  <si>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</si>
  <si>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</si>
  <si>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</si>
  <si>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</si>
  <si>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</si>
  <si>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</si>
  <si>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</si>
  <si>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</si>
  <si>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</si>
  <si>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</si>
  <si>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</si>
  <si>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</si>
  <si>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</si>
  <si>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</si>
  <si>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</si>
  <si>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</si>
  <si>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</si>
  <si>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</si>
  <si>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</si>
  <si>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</si>
  <si>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</si>
  <si>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</si>
  <si>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</si>
  <si>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</si>
  <si>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</si>
  <si>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</si>
  <si>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</si>
  <si>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</si>
  <si>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</si>
  <si>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</si>
  <si>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</si>
  <si>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</si>
  <si>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</si>
  <si>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</si>
  <si>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</si>
  <si>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</si>
  <si>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</si>
  <si>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</si>
  <si>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</si>
  <si>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</si>
  <si>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</si>
  <si>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</si>
  <si>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</si>
  <si>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</si>
  <si>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</si>
  <si>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</si>
  <si>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</si>
  <si>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</si>
  <si>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</si>
  <si>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</si>
  <si>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</si>
  <si>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</si>
  <si>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</si>
  <si>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</si>
  <si>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</si>
  <si>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</si>
  <si>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</si>
  <si>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</si>
  <si>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</si>
  <si>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</si>
  <si>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</si>
  <si>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</si>
  <si>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</si>
  <si>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</si>
  <si>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</si>
  <si>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</si>
  <si>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</si>
  <si>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</si>
  <si>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</si>
  <si>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</si>
  <si>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</si>
  <si>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</si>
  <si>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</si>
  <si>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</si>
  <si>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</si>
  <si>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</si>
  <si>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</si>
  <si>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</si>
  <si>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</si>
  <si>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</si>
  <si>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</si>
  <si>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</si>
  <si>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</si>
  <si>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</si>
  <si>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</si>
  <si>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</si>
  <si>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</si>
  <si>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</si>
  <si>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</si>
  <si>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</si>
  <si>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</si>
  <si>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</si>
  <si>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</si>
  <si>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</si>
  <si>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</si>
  <si>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</si>
  <si>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</si>
  <si>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</si>
  <si>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</si>
  <si>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</si>
  <si>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</si>
  <si>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</si>
  <si>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</si>
  <si>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</si>
  <si>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</si>
  <si>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</si>
  <si>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</si>
  <si>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</si>
  <si>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</si>
  <si>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</si>
  <si>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</si>
  <si>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</si>
  <si>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</si>
  <si>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</si>
  <si>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</si>
  <si>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</si>
  <si>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</si>
  <si>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</si>
  <si>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</si>
  <si>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</si>
  <si>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</si>
  <si>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</si>
  <si>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</si>
  <si>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</si>
  <si>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</si>
  <si>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</si>
  <si>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</si>
  <si>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</si>
  <si>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</si>
  <si>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</si>
  <si>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</si>
  <si>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</si>
  <si>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</si>
  <si>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</si>
  <si>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</si>
  <si>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</si>
  <si>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</si>
  <si>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</si>
  <si>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</si>
  <si>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</si>
  <si>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</si>
  <si>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</si>
  <si>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</si>
  <si>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</si>
  <si>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</si>
  <si>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</si>
  <si>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</si>
  <si>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</si>
  <si>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</si>
  <si>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</si>
  <si>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</si>
  <si>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</si>
  <si>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</si>
  <si>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</si>
  <si>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</si>
  <si>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</si>
  <si>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</si>
  <si>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</si>
  <si>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</si>
  <si>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</si>
  <si>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</si>
  <si>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</si>
  <si>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</si>
  <si>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</si>
  <si>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</si>
  <si>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</si>
  <si>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</si>
  <si>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</si>
  <si>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</si>
  <si>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</si>
  <si>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</si>
  <si>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</si>
  <si>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</si>
  <si>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</si>
  <si>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</si>
  <si>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</si>
  <si>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</si>
  <si>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</si>
  <si>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</si>
  <si>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</si>
  <si>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</si>
  <si>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</si>
  <si>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</si>
  <si>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</si>
  <si>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</si>
  <si>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</si>
  <si>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</si>
  <si>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</si>
  <si>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</si>
  <si>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</si>
  <si>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</si>
  <si>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</si>
  <si>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</si>
  <si>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</si>
  <si>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</si>
  <si>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</si>
  <si>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</si>
  <si>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</si>
  <si>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</si>
  <si>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</si>
  <si>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</si>
  <si>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</si>
  <si>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</si>
  <si>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</si>
  <si>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</si>
  <si>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</si>
  <si>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</si>
  <si>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</si>
  <si>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</si>
  <si>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</si>
  <si>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</si>
  <si>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</si>
  <si>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</si>
  <si>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</si>
  <si>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</si>
  <si>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</si>
  <si>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</si>
  <si>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</si>
  <si>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</si>
  <si>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</si>
  <si>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</si>
  <si>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</si>
  <si>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</si>
  <si>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</si>
  <si>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</si>
  <si>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</si>
  <si>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</si>
  <si>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</si>
  <si>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</si>
  <si>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</si>
  <si>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</si>
  <si>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</si>
  <si>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</si>
  <si>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</si>
  <si>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</si>
  <si>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</si>
  <si>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</si>
  <si>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</si>
  <si>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</si>
  <si>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</si>
  <si>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</si>
  <si>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</si>
  <si>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</si>
  <si>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</si>
  <si>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</si>
  <si>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</si>
  <si>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</si>
  <si>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</si>
  <si>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</si>
  <si>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</si>
  <si>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</si>
  <si>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</si>
  <si>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</si>
  <si>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</si>
  <si>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</si>
  <si>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</si>
  <si>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</si>
  <si>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</si>
  <si>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</si>
  <si>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</si>
  <si>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</si>
  <si>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</si>
  <si>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</si>
  <si>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</si>
  <si>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</si>
  <si>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</si>
  <si>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</si>
  <si>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</si>
  <si>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</si>
  <si>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</si>
  <si>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</si>
  <si>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</si>
  <si>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</si>
  <si>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</si>
  <si>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</si>
  <si>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</si>
  <si>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</si>
  <si>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</si>
  <si>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</si>
  <si>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</si>
  <si>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</si>
  <si>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</si>
  <si>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</si>
  <si>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</si>
  <si>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</si>
  <si>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</si>
  <si>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</si>
  <si>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</si>
  <si>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</si>
  <si>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</si>
  <si>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</si>
  <si>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</si>
  <si>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</si>
  <si>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</si>
  <si>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</si>
  <si>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</si>
  <si>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</si>
  <si>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</si>
  <si>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</si>
  <si>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</si>
  <si>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</si>
  <si>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</si>
  <si>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</si>
  <si>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</si>
  <si>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</si>
  <si>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</si>
  <si>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</si>
  <si>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</si>
  <si>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</si>
  <si>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</si>
  <si>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</si>
  <si>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</si>
  <si>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</si>
  <si>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</si>
  <si>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</si>
  <si>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</si>
  <si>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</si>
  <si>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</si>
  <si>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</si>
  <si>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</si>
  <si>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</si>
  <si>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</si>
  <si>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</si>
  <si>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</si>
  <si>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</si>
  <si>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</si>
  <si>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</si>
  <si>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</si>
  <si>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</si>
  <si>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</si>
  <si>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</si>
  <si>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</si>
  <si>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</si>
  <si>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</si>
  <si>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</si>
  <si>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</si>
  <si>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</si>
  <si>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</si>
  <si>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</si>
  <si>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</si>
  <si>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</si>
  <si>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</si>
  <si>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</si>
  <si>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</si>
  <si>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</si>
  <si>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</si>
  <si>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</si>
  <si>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</si>
  <si>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</si>
  <si>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</si>
  <si>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</si>
  <si>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</si>
  <si>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</si>
  <si>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</si>
  <si>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</si>
  <si>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</si>
  <si>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</si>
  <si>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</si>
  <si>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</si>
  <si>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</si>
  <si>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</si>
  <si>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</si>
  <si>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</si>
  <si>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</si>
  <si>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</si>
  <si>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</si>
  <si>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</si>
  <si>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</si>
  <si>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</si>
  <si>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</si>
  <si>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</si>
  <si>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</si>
  <si>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</si>
  <si>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</si>
  <si>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</si>
  <si>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</si>
  <si>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</si>
  <si>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</si>
  <si>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</si>
  <si>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</si>
  <si>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</si>
  <si>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</si>
  <si>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</si>
  <si>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</si>
  <si>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</si>
  <si>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</si>
  <si>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</si>
  <si>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</si>
  <si>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</si>
  <si>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</si>
  <si>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</si>
  <si>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</si>
  <si>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</si>
  <si>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</si>
  <si>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</si>
  <si>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</si>
  <si>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</si>
  <si>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</si>
  <si>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</si>
  <si>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</si>
  <si>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</si>
  <si>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</si>
  <si>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</si>
  <si>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</si>
  <si>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</si>
  <si>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</si>
  <si>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</si>
  <si>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</si>
  <si>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</si>
  <si>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</si>
  <si>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</si>
  <si>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</si>
  <si>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</si>
  <si>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</si>
  <si>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</si>
  <si>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</si>
  <si>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</si>
  <si>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</si>
  <si>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</si>
  <si>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</si>
  <si>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</si>
  <si>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</si>
  <si>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</si>
  <si>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</si>
  <si>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</si>
  <si>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</si>
  <si>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</si>
  <si>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</si>
  <si>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</si>
  <si>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</si>
  <si>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</si>
  <si>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</si>
  <si>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</si>
  <si>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</si>
  <si>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</si>
  <si>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</si>
  <si>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</si>
  <si>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</si>
  <si>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</si>
  <si>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</si>
  <si>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</si>
  <si>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</si>
  <si>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</si>
  <si>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</si>
  <si>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</si>
  <si>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</si>
  <si>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</si>
  <si>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</si>
  <si>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</si>
  <si>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</si>
  <si>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</si>
  <si>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</si>
  <si>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</si>
  <si>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</si>
  <si>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</si>
  <si>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</si>
  <si>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</si>
  <si>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</si>
  <si>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</si>
  <si>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</si>
  <si>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</si>
  <si>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</si>
  <si>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</si>
  <si>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</si>
  <si>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</si>
  <si>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</si>
  <si>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</si>
  <si>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</si>
  <si>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</si>
  <si>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</si>
  <si>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</si>
  <si>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</si>
  <si>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</si>
  <si>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</si>
  <si>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</si>
  <si>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</si>
  <si>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</si>
  <si>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</si>
  <si>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</si>
  <si>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</si>
  <si>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</si>
  <si>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</si>
  <si>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</si>
  <si>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</si>
  <si>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</si>
  <si>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</si>
  <si>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</si>
  <si>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</si>
  <si>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</si>
  <si>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</si>
  <si>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</si>
  <si>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</si>
  <si>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</si>
  <si>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</si>
  <si>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</si>
  <si>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</si>
  <si>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</si>
  <si>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</si>
  <si>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</si>
  <si>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</si>
  <si>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</si>
  <si>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</si>
  <si>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</si>
  <si>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</si>
  <si>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</si>
  <si>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</si>
  <si>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</si>
  <si>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</si>
  <si>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</si>
  <si>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</si>
  <si>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</si>
  <si>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</si>
  <si>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</si>
  <si>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</si>
  <si>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</si>
  <si>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</si>
  <si>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</si>
  <si>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</si>
  <si>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</si>
  <si>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</si>
  <si>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</si>
  <si>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</si>
  <si>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</si>
  <si>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</si>
  <si>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</si>
  <si>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</si>
  <si>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</si>
  <si>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</si>
  <si>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</si>
  <si>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</si>
  <si>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</si>
  <si>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</si>
  <si>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</si>
  <si>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</si>
  <si>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</si>
  <si>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</si>
  <si>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</si>
  <si>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</si>
  <si>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</si>
  <si>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</si>
  <si>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</si>
  <si>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</si>
  <si>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</si>
  <si>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</si>
  <si>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</si>
  <si>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</si>
  <si>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</si>
  <si>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</si>
  <si>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</si>
  <si>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</si>
  <si>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</si>
  <si>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</si>
  <si>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</si>
  <si>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</si>
  <si>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</si>
  <si>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</si>
  <si>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</si>
  <si>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</si>
  <si>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</si>
  <si>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</si>
  <si>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</si>
  <si>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</si>
  <si>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</si>
  <si>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</si>
  <si>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</si>
  <si>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</si>
  <si>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</si>
  <si>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</si>
  <si>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</si>
  <si>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</si>
  <si>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</si>
  <si>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</si>
  <si>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</si>
  <si>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</si>
  <si>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</si>
  <si>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</si>
  <si>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</si>
  <si>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</si>
  <si>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</si>
  <si>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</si>
  <si>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</si>
  <si>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</si>
  <si>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</si>
  <si>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</si>
  <si>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</si>
  <si>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</si>
  <si>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</si>
  <si>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</si>
  <si>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</si>
  <si>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</si>
  <si>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</si>
  <si>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</si>
  <si>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</si>
  <si>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</si>
  <si>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</si>
  <si>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</si>
  <si>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</si>
  <si>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</si>
  <si>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</si>
  <si>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</si>
  <si>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</si>
  <si>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</si>
  <si>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</si>
  <si>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</si>
  <si>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</si>
  <si>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</si>
  <si>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</si>
  <si>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</si>
  <si>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</si>
  <si>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</si>
  <si>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</si>
  <si>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</si>
  <si>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</si>
  <si>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</si>
  <si>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</si>
  <si>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</si>
  <si>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</si>
  <si>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</si>
  <si>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</si>
  <si>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</si>
  <si>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</si>
  <si>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</si>
  <si>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</si>
  <si>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</si>
  <si>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</si>
  <si>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</si>
  <si>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</si>
  <si>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</si>
  <si>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</si>
  <si>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</si>
  <si>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</si>
  <si>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</si>
  <si>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</si>
  <si>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</si>
  <si>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</si>
  <si>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</si>
  <si>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</si>
  <si>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</si>
  <si>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</si>
  <si>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</si>
  <si>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</si>
  <si>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</si>
  <si>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</si>
  <si>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</si>
  <si>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</si>
  <si>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</si>
  <si>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</si>
  <si>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</si>
  <si>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</si>
  <si>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</si>
  <si>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</si>
  <si>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</si>
  <si>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</si>
  <si>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</si>
  <si>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</si>
  <si>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</si>
  <si>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</si>
  <si>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</si>
  <si>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</si>
  <si>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</si>
  <si>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</si>
  <si>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</si>
  <si>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</si>
  <si>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</si>
  <si>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</si>
  <si>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</si>
  <si>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</si>
  <si>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</si>
  <si>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</si>
  <si>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</si>
  <si>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</si>
  <si>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</si>
  <si>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</si>
  <si>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</si>
  <si>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</si>
  <si>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</si>
  <si>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</si>
  <si>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</si>
  <si>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</si>
  <si>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</si>
  <si>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</si>
  <si>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</si>
  <si>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</si>
  <si>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</si>
  <si>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</si>
  <si>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</si>
  <si>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</si>
  <si>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</si>
  <si>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</si>
  <si>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</si>
  <si>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</si>
  <si>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</si>
  <si>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</si>
  <si>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</si>
  <si>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</si>
  <si>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</si>
  <si>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</si>
  <si>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</si>
  <si>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</si>
  <si>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</si>
  <si>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</si>
  <si>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</si>
  <si>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</si>
  <si>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</si>
  <si>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</si>
  <si>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</si>
  <si>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</si>
  <si>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</si>
  <si>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</si>
  <si>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</si>
  <si>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</si>
  <si>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</si>
  <si>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</si>
  <si>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</si>
  <si>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</si>
  <si>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</si>
  <si>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</si>
  <si>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</si>
  <si>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</si>
  <si>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</si>
  <si>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</si>
  <si>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</si>
  <si>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</si>
  <si>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</si>
  <si>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</si>
  <si>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</si>
  <si>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</si>
  <si>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</si>
  <si>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</si>
  <si>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</si>
  <si>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</si>
  <si>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</si>
  <si>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</si>
  <si>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</si>
  <si>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</si>
  <si>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</si>
  <si>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</si>
  <si>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</si>
  <si>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</si>
  <si>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</si>
  <si>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</si>
  <si>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</si>
  <si>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</si>
  <si>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</si>
  <si>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</si>
  <si>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</si>
  <si>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</si>
  <si>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</si>
  <si>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</si>
  <si>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</si>
  <si>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</si>
  <si>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</si>
  <si>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</si>
  <si>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</si>
  <si>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</si>
  <si>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</si>
  <si>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</si>
  <si>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</si>
  <si>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</si>
  <si>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</si>
  <si>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</si>
  <si>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</si>
  <si>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</si>
  <si>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</si>
  <si>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</si>
  <si>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</si>
  <si>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</si>
  <si>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</si>
  <si>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</si>
  <si>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</si>
  <si>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</si>
  <si>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</si>
  <si>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</si>
  <si>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</si>
  <si>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</si>
  <si>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</si>
  <si>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</si>
  <si>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</si>
  <si>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</si>
  <si>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</si>
  <si>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</si>
  <si>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</si>
  <si>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</si>
  <si>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</si>
  <si>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</si>
  <si>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</si>
  <si>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</si>
  <si>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</si>
  <si>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</si>
  <si>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</si>
  <si>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</si>
  <si>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</si>
  <si>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</si>
  <si>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</si>
  <si>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</si>
  <si>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</si>
  <si>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</si>
  <si>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</si>
  <si>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</si>
  <si>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</si>
  <si>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</si>
  <si>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</si>
  <si>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</si>
  <si>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</si>
  <si>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</si>
  <si>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</si>
  <si>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</si>
  <si>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</si>
  <si>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</si>
  <si>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</si>
  <si>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</si>
  <si>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</si>
  <si>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</si>
  <si>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</si>
  <si>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</si>
  <si>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</si>
  <si>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</si>
  <si>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</si>
  <si>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</si>
  <si>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</si>
  <si>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</si>
  <si>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</si>
  <si>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</si>
  <si>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</si>
  <si>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</si>
  <si>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</si>
  <si>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</si>
  <si>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</si>
  <si>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</si>
  <si>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</si>
  <si>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</si>
  <si>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</si>
  <si>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</si>
  <si>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</si>
  <si>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</si>
  <si>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</si>
  <si>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</si>
  <si>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</si>
  <si>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</si>
  <si>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</si>
  <si>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</si>
  <si>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</si>
  <si>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</si>
  <si>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</si>
  <si>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</si>
  <si>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</si>
  <si>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</si>
  <si>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</si>
  <si>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</si>
  <si>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</si>
  <si>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</si>
  <si>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</si>
  <si>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</si>
  <si>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</si>
  <si>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</si>
  <si>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</si>
  <si>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</si>
  <si>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</si>
  <si>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</si>
  <si>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</si>
  <si>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</si>
  <si>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</si>
  <si>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</si>
  <si>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</si>
  <si>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</si>
  <si>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</si>
  <si>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</si>
  <si>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</si>
  <si>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</si>
  <si>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</si>
  <si>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</si>
  <si>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</si>
  <si>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</si>
  <si>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</si>
  <si>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</si>
  <si>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</si>
  <si>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</si>
  <si>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</si>
  <si>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</si>
  <si>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</si>
  <si>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</si>
  <si>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</si>
  <si>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</si>
  <si>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</si>
  <si>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</si>
  <si>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</si>
  <si>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</si>
  <si>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</si>
  <si>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</si>
  <si>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</si>
  <si>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</si>
  <si>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</si>
  <si>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</si>
  <si>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</si>
  <si>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</si>
  <si>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</si>
  <si>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</si>
  <si>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</si>
  <si>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</si>
  <si>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</si>
  <si>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</si>
  <si>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</si>
  <si>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</si>
  <si>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</si>
  <si>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</si>
  <si>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</si>
  <si>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</si>
  <si>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</si>
  <si>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</si>
  <si>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</si>
  <si>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</si>
  <si>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</si>
  <si>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</si>
  <si>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</si>
  <si>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</si>
  <si>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</si>
  <si>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</si>
  <si>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</si>
  <si>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</si>
  <si>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</si>
  <si>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</si>
  <si>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</si>
  <si>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</si>
  <si>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</si>
  <si>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</si>
  <si>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</si>
  <si>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</si>
  <si>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</si>
  <si>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</si>
  <si>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</si>
  <si>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</si>
  <si>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</si>
  <si>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</si>
  <si>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</si>
  <si>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</si>
  <si>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</si>
  <si>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</si>
  <si>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</si>
  <si>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</si>
  <si>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</si>
  <si>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</si>
  <si>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</si>
  <si>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</si>
  <si>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</si>
  <si>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</si>
  <si>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</si>
  <si>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</si>
  <si>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</si>
  <si>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</si>
  <si>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</si>
  <si>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</si>
  <si>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</si>
  <si>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</si>
  <si>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</si>
  <si>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</si>
  <si>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</si>
  <si>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</si>
  <si>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</si>
  <si>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</si>
  <si>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</si>
  <si>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</si>
  <si>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</si>
  <si>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</si>
  <si>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</si>
  <si>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</si>
  <si>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</si>
  <si>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</si>
  <si>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</si>
  <si>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</si>
  <si>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</si>
  <si>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</si>
  <si>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</si>
  <si>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</si>
  <si>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</si>
  <si>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</si>
  <si>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</si>
  <si>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</si>
  <si>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</si>
  <si>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</si>
  <si>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</si>
  <si>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</si>
  <si>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</si>
  <si>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</si>
  <si>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</si>
  <si>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</si>
  <si>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</si>
  <si>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</si>
  <si>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</si>
  <si>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</si>
  <si>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</si>
  <si>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</si>
  <si>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</si>
  <si>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</si>
  <si>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</si>
  <si>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</si>
  <si>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</si>
  <si>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</si>
  <si>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</si>
  <si>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</si>
  <si>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</si>
  <si>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</si>
  <si>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</si>
  <si>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</si>
  <si>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</si>
  <si>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</si>
  <si>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</si>
  <si>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</si>
  <si>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</si>
  <si>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</si>
  <si>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</si>
  <si>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</si>
  <si>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</si>
  <si>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</si>
  <si>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</si>
  <si>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</si>
  <si>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</si>
  <si>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</si>
  <si>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</si>
  <si>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</si>
  <si>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</si>
  <si>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</si>
  <si>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</si>
  <si>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</si>
  <si>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</si>
  <si>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</si>
  <si>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</si>
  <si>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</si>
  <si>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</si>
  <si>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</si>
  <si>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</si>
  <si>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</si>
  <si>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</si>
  <si>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</si>
  <si>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</si>
  <si>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</si>
  <si>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</si>
  <si>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</si>
  <si>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</si>
  <si>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</si>
  <si>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</si>
  <si>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</si>
  <si>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</si>
  <si>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</si>
  <si>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</si>
  <si>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</si>
  <si>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</si>
  <si>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</si>
  <si>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</si>
  <si>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</si>
  <si>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</si>
  <si>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</si>
  <si>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</si>
  <si>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</si>
  <si>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</si>
  <si>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</si>
  <si>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</si>
  <si>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</si>
  <si>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</si>
  <si>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</si>
  <si>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</si>
  <si>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</si>
  <si>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</si>
  <si>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</si>
  <si>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</si>
  <si>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</si>
  <si>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</si>
  <si>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</si>
  <si>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</si>
  <si>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</si>
  <si>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</si>
  <si>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</si>
  <si>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</si>
  <si>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</si>
  <si>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</si>
  <si>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</si>
  <si>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</si>
  <si>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</si>
  <si>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</si>
  <si>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</si>
  <si>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</si>
  <si>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</si>
  <si>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</si>
  <si>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</si>
  <si>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</si>
  <si>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</si>
  <si>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</si>
  <si>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</si>
  <si>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</si>
  <si>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</si>
  <si>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</si>
  <si>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</si>
  <si>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</si>
  <si>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</si>
  <si>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</si>
  <si>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</si>
  <si>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</si>
  <si>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</si>
  <si>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</si>
  <si>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</si>
  <si>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</si>
  <si>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</si>
  <si>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</si>
  <si>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</si>
  <si>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</si>
  <si>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</si>
  <si>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</si>
  <si>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</si>
  <si>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</si>
  <si>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</si>
  <si>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</si>
  <si>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</si>
  <si>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</si>
  <si>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</si>
  <si>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</si>
  <si>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</si>
  <si>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</si>
  <si>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</si>
  <si>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</si>
  <si>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</si>
  <si>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</si>
  <si>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</si>
  <si>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</si>
  <si>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</si>
  <si>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</si>
  <si>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</si>
  <si>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</si>
  <si>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</si>
  <si>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</si>
  <si>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</si>
  <si>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</si>
  <si>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</si>
  <si>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</si>
  <si>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</si>
  <si>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</si>
  <si>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</si>
  <si>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</si>
  <si>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</si>
  <si>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</si>
  <si>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</si>
  <si>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</si>
  <si>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</si>
  <si>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</si>
  <si>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</si>
  <si>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</si>
  <si>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</si>
  <si>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</si>
  <si>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</si>
  <si>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</si>
  <si>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</si>
  <si>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</si>
  <si>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</si>
  <si>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</si>
  <si>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</si>
  <si>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</si>
  <si>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</si>
  <si>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</si>
  <si>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</si>
  <si>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</si>
  <si>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</si>
  <si>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</si>
  <si>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</si>
  <si>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</si>
  <si>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</si>
  <si>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</si>
  <si>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</si>
  <si>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</si>
  <si>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</si>
  <si>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</si>
  <si>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</si>
  <si>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</si>
  <si>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</si>
  <si>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</si>
  <si>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</si>
  <si>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</si>
  <si>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</si>
  <si>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</si>
  <si>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</si>
  <si>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</si>
  <si>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</si>
  <si>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</si>
  <si>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</si>
  <si>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</si>
  <si>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</si>
  <si>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</si>
  <si>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</si>
  <si>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</si>
  <si>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</si>
  <si>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</si>
  <si>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</si>
  <si>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</si>
  <si>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</si>
  <si>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</si>
  <si>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</si>
  <si>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</si>
  <si>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</si>
  <si>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</si>
  <si>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</si>
  <si>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</si>
  <si>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</si>
  <si>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</si>
  <si>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</si>
  <si>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</si>
  <si>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</si>
  <si>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</si>
  <si>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</si>
  <si>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</si>
  <si>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</si>
  <si>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</si>
  <si>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</si>
  <si>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</si>
  <si>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</si>
  <si>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</si>
  <si>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</si>
  <si>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</si>
  <si>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</si>
  <si>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</si>
  <si>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</si>
  <si>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</si>
  <si>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</si>
  <si>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</si>
  <si>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</si>
  <si>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</si>
  <si>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</si>
  <si>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</si>
  <si>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</si>
  <si>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</si>
  <si>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</si>
  <si>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</si>
  <si>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</si>
  <si>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</si>
  <si>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</si>
  <si>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</si>
  <si>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</si>
  <si>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</si>
  <si>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</si>
  <si>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</si>
  <si>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</si>
  <si>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</si>
  <si>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</si>
  <si>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</si>
  <si>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</si>
  <si>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</si>
  <si>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</si>
  <si>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</si>
  <si>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</si>
  <si>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</si>
  <si>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</si>
  <si>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</si>
  <si>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</si>
  <si>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</si>
  <si>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</si>
  <si>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</si>
  <si>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</si>
  <si>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</si>
  <si>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</si>
  <si>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</si>
  <si>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</si>
  <si>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</si>
  <si>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</si>
  <si>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</si>
  <si>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</si>
  <si>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</si>
  <si>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</si>
  <si>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</si>
  <si>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</si>
  <si>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</si>
  <si>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</si>
  <si>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</si>
  <si>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</si>
  <si>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</si>
  <si>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</si>
  <si>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</si>
  <si>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</si>
  <si>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</si>
  <si>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</si>
  <si>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</si>
  <si>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</si>
  <si>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</si>
  <si>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</si>
  <si>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</si>
  <si>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</si>
  <si>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</si>
  <si>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</si>
  <si>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</si>
  <si>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</si>
  <si>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</si>
  <si>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</si>
  <si>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</si>
  <si>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</si>
  <si>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</si>
  <si>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</si>
  <si>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</si>
  <si>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</si>
  <si>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</si>
  <si>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</si>
  <si>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</si>
  <si>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</si>
  <si>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</si>
  <si>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</si>
  <si>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</si>
  <si>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</si>
  <si>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</si>
  <si>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</si>
  <si>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</si>
  <si>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</si>
  <si>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</si>
  <si>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</si>
  <si>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</si>
  <si>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</si>
  <si>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</si>
  <si>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</si>
  <si>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</si>
  <si>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</si>
  <si>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</si>
  <si>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</si>
  <si>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</si>
  <si>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</si>
  <si>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</si>
  <si>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</si>
  <si>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</si>
  <si>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</si>
  <si>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</si>
  <si>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</si>
  <si>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</si>
  <si>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</si>
  <si>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</si>
  <si>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</si>
  <si>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</si>
  <si>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</si>
  <si>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</si>
  <si>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</si>
  <si>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</si>
  <si>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</si>
  <si>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</si>
  <si>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</si>
  <si>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</si>
  <si>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</si>
  <si>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</si>
  <si>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</si>
  <si>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</si>
  <si>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</si>
  <si>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</si>
  <si>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</si>
  <si>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</si>
  <si>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</si>
  <si>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</si>
  <si>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</si>
  <si>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</si>
  <si>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</si>
  <si>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</si>
  <si>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</si>
  <si>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</si>
  <si>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</si>
  <si>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</si>
  <si>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</si>
  <si>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</si>
  <si>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</si>
  <si>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</si>
  <si>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</si>
  <si>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</si>
  <si>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</si>
  <si>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</si>
  <si>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</si>
  <si>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</si>
  <si>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</si>
  <si>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</si>
  <si>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</si>
  <si>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</si>
  <si>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</si>
  <si>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</si>
  <si>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</si>
  <si>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</si>
  <si>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</si>
  <si>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</si>
  <si>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</si>
  <si>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</si>
  <si>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</si>
  <si>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</si>
  <si>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</si>
  <si>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</si>
  <si>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</si>
  <si>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</si>
  <si>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</si>
  <si>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</si>
  <si>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</si>
  <si>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</si>
  <si>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</si>
  <si>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</si>
  <si>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</si>
  <si>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</si>
  <si>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</si>
  <si>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</si>
  <si>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</si>
  <si>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</si>
  <si>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</si>
  <si>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</si>
  <si>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</si>
  <si>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</si>
  <si>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</si>
  <si>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</si>
  <si>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</si>
  <si>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</si>
  <si>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</si>
  <si>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</si>
  <si>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</si>
  <si>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</si>
  <si>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</si>
  <si>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</si>
  <si>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</si>
  <si>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</si>
  <si>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</si>
  <si>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</si>
  <si>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</si>
  <si>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</si>
  <si>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</si>
  <si>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</si>
  <si>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</si>
  <si>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</si>
  <si>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</si>
  <si>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</si>
  <si>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</si>
  <si>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</si>
  <si>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</si>
  <si>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</si>
  <si>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</si>
  <si>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</si>
  <si>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</si>
  <si>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</si>
  <si>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</si>
  <si>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</si>
  <si>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</si>
  <si>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</si>
  <si>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</si>
  <si>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</si>
  <si>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</si>
  <si>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</si>
  <si>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</si>
  <si>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</si>
  <si>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</si>
  <si>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</si>
  <si>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</si>
  <si>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</si>
  <si>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</si>
  <si>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</si>
  <si>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</si>
  <si>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</si>
  <si>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</si>
  <si>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</si>
  <si>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</si>
  <si>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</si>
  <si>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</si>
  <si>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</si>
  <si>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</si>
  <si>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</si>
  <si>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</si>
  <si>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</si>
  <si>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</si>
  <si>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</si>
  <si>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</si>
  <si>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</si>
  <si>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</si>
  <si>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</si>
  <si>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</si>
  <si>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</si>
  <si>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</si>
  <si>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</si>
  <si>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</si>
  <si>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</si>
  <si>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</si>
  <si>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</si>
  <si>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</si>
  <si>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</si>
  <si>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</si>
  <si>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</si>
  <si>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</si>
  <si>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</si>
  <si>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</si>
  <si>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</si>
  <si>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</si>
  <si>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</si>
  <si>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</si>
  <si>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</si>
  <si>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</si>
  <si>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</si>
  <si>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</si>
  <si>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</si>
  <si>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</si>
  <si>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</si>
  <si>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</si>
  <si>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</si>
  <si>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</si>
  <si>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</si>
  <si>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</si>
  <si>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</si>
  <si>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</si>
  <si>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</si>
  <si>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</si>
  <si>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</si>
  <si>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</si>
  <si>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</si>
  <si>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</si>
  <si>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</si>
  <si>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</si>
  <si>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</si>
  <si>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</si>
  <si>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</si>
  <si>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</si>
  <si>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</si>
  <si>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</si>
  <si>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</si>
  <si>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</si>
  <si>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</si>
  <si>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</si>
  <si>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</si>
  <si>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</si>
  <si>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</si>
  <si>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</si>
  <si>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</si>
  <si>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</si>
  <si>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</si>
  <si>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</si>
  <si>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</si>
  <si>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</si>
  <si>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</si>
  <si>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</si>
  <si>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</si>
  <si>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</si>
  <si>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</si>
  <si>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</si>
  <si>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</si>
  <si>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</si>
  <si>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</si>
  <si>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</si>
  <si>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</si>
  <si>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</si>
  <si>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</si>
  <si>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</si>
  <si>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</si>
  <si>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</si>
  <si>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</si>
  <si>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</si>
  <si>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</si>
  <si>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</si>
  <si>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</si>
  <si>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</si>
  <si>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</si>
  <si>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</si>
  <si>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</si>
  <si>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</si>
  <si>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</si>
  <si>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</si>
  <si>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</si>
  <si>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</si>
  <si>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</si>
  <si>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</si>
  <si>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</si>
  <si>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</si>
  <si>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</si>
  <si>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</si>
  <si>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</si>
  <si>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</si>
  <si>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</si>
  <si>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</si>
  <si>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</si>
  <si>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</si>
  <si>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</si>
  <si>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</si>
  <si>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</si>
  <si>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</si>
  <si>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</si>
  <si>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</si>
  <si>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</si>
  <si>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</si>
  <si>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</si>
  <si>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</si>
  <si>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</si>
  <si>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</si>
  <si>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</si>
  <si>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</si>
  <si>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</si>
  <si>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</si>
  <si>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</si>
  <si>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</si>
  <si>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</si>
  <si>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</si>
  <si>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</si>
  <si>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</si>
  <si>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</si>
  <si>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</si>
  <si>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</si>
  <si>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</si>
  <si>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</si>
  <si>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</si>
  <si>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</si>
  <si>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</si>
  <si>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</si>
  <si>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</si>
  <si>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</si>
  <si>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</si>
  <si>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</si>
  <si>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</si>
  <si>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</si>
  <si>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</si>
  <si>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</si>
  <si>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</si>
  <si>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</si>
  <si>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</si>
  <si>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</si>
  <si>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</si>
  <si>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</si>
  <si>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</si>
  <si>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</si>
  <si>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</si>
  <si>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</si>
  <si>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</si>
  <si>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</si>
  <si>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</si>
  <si>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</si>
  <si>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</si>
  <si>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</si>
  <si>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</si>
  <si>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</si>
  <si>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</si>
  <si>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</si>
  <si>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</si>
  <si>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</si>
  <si>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</si>
  <si>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</si>
  <si>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</si>
  <si>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</si>
  <si>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</si>
  <si>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</si>
  <si>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</si>
  <si>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</si>
  <si>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</si>
  <si>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</si>
  <si>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</si>
  <si>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</si>
  <si>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</si>
  <si>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</si>
  <si>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</si>
  <si>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</si>
  <si>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</si>
  <si>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</si>
  <si>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</si>
  <si>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</si>
  <si>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</si>
  <si>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</si>
  <si>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</si>
  <si>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</si>
  <si>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</si>
  <si>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</si>
  <si>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</si>
  <si>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</si>
  <si>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</si>
  <si>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</si>
  <si>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</si>
  <si>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</si>
  <si>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</si>
  <si>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</si>
  <si>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</si>
  <si>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</si>
  <si>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</si>
  <si>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</si>
  <si>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</si>
  <si>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</si>
  <si>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</si>
  <si>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</si>
  <si>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</si>
  <si>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</si>
  <si>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</si>
  <si>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</si>
  <si>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</si>
  <si>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</si>
  <si>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</si>
  <si>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</si>
  <si>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</si>
  <si>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</si>
  <si>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</si>
  <si>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</si>
  <si>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</si>
  <si>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</si>
  <si>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</si>
  <si>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</si>
  <si>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</si>
  <si>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</si>
  <si>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</si>
  <si>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</si>
  <si>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</si>
  <si>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</si>
  <si>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</si>
  <si>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</si>
  <si>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</si>
  <si>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</si>
  <si>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</si>
  <si>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</si>
  <si>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</si>
  <si>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</si>
  <si>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</si>
  <si>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</si>
  <si>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</si>
  <si>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</si>
  <si>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</si>
  <si>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</si>
  <si>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</si>
  <si>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</si>
  <si>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</si>
  <si>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</si>
  <si>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</si>
  <si>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</si>
  <si>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</si>
  <si>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</si>
  <si>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</si>
  <si>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</si>
  <si>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</si>
  <si>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</si>
  <si>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</si>
  <si>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</si>
  <si>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</si>
  <si>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</si>
  <si>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</si>
  <si>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</si>
  <si>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</si>
  <si>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</si>
  <si>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</si>
  <si>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</si>
  <si>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</si>
  <si>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</si>
  <si>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</si>
  <si>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</si>
  <si>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</si>
  <si>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</si>
  <si>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</si>
  <si>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</si>
  <si>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</si>
  <si>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</si>
  <si>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</si>
  <si>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</si>
  <si>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</si>
  <si>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</si>
  <si>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</si>
  <si>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</si>
  <si>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</si>
  <si>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</si>
  <si>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</si>
  <si>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</si>
  <si>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</si>
  <si>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</si>
  <si>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</si>
  <si>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</si>
  <si>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</si>
  <si>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</si>
  <si>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</si>
  <si>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</si>
  <si>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</si>
  <si>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</si>
  <si>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</si>
  <si>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</si>
  <si>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</si>
  <si>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</si>
  <si>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</si>
  <si>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</si>
  <si>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</si>
  <si>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</si>
  <si>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</si>
  <si>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</si>
  <si>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</si>
  <si>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</si>
  <si>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</si>
  <si>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</si>
  <si>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</si>
  <si>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</si>
  <si>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</si>
  <si>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</si>
  <si>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</si>
  <si>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</si>
  <si>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</si>
  <si>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</si>
  <si>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</si>
  <si>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</si>
  <si>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</si>
  <si>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</si>
  <si>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</si>
  <si>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</si>
  <si>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</si>
  <si>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</si>
  <si>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</si>
  <si>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</si>
  <si>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</si>
  <si>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</si>
  <si>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</si>
  <si>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</si>
  <si>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</si>
  <si>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</si>
  <si>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</si>
  <si>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</si>
  <si>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</si>
  <si>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</si>
  <si>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</si>
  <si>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</si>
  <si>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</si>
  <si>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</si>
  <si>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</si>
  <si>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</si>
  <si>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</si>
  <si>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</si>
  <si>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</si>
  <si>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</si>
  <si>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</si>
  <si>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</si>
  <si>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</si>
  <si>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</si>
  <si>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</si>
  <si>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</si>
  <si>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</si>
  <si>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</si>
  <si>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PCM-20251007-00001835</t>
  </si>
  <si>
    <t>at site TS</t>
  </si>
  <si>
    <t>PCM-20251007-00002115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</si>
</sst>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274.88609131944395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3.9771875002770685E-2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3.5917708330089226E-2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45937.83451724537</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45937.83451724537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45937.83451724537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45937.83451724537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45937.83451724537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45937.83451724537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45937.83451724537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45937.83451724537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45937.83451724537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45937.83451724537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45937.83451724537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45937.83451724537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45937.83451724537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45937.83451724537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45937.83451724537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45937.83451724537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45937.83451724537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45937.83451724537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45937.83451724537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45937.83451724537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45937.83451724537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45937.83451724537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45937.83451724537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45937.83451724537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45937.83451724537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45937.83451724537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45937.83451724537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45937.83451724537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45937.83451724537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45937.83451724537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45937.83451724537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45937.83451724537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45937.83451724537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45937.83451724537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45937.83451724537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45937.83451724537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45937.83451724537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45937.83451724537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45937.83451724537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45937.83451724537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45937.83451724537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45937.83451724537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45937.83451724537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45937.83451724537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45937.83451724537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45937.83451724537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45937.83451724537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45937.83451724537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45937.83451724537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45937.83451724537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45937.83451724537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45937.83451724537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45937.83451724537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45937.83451724537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45937.83451724537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45937.83451724537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45937.83451724537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45937.83451724537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45937.83451724537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45937.83451724537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45937.83451724537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45937.83451724537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45937.83451724537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45937.83451724537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45937.83451724537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45937.83451724537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45937.83451724537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45937.83451724537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45937.83451724537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45937.83451724537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45937.83451724537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45937.83451724537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45937.83451724537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45937.83451724537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45937.83451724537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45937.83451724537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45937.83451724537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45937.83451724537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45937.83451724537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45937.83451724537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45937.83451724537</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BF2AB122-80EF-450B-B7D0-B7E91CBB309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131.10743391203869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112.83467928240862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45937.83451724537</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45937.83451724537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45937.83451724537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45937.83451724537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45937.83451724537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45937.83451724537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45937.83451724537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45937.83451724537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45937.83451724537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45937.83451724537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45937.83451724537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45937.83451724537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45937.83451724537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45937.83451724537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45937.83451724537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45937.83451724537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45937.83451724537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45937.83451724537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45937.83451724537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45937.83451724537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45937.83451724537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45937.83451724537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45937.83451724537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45937.83451724537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45937.83451724537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45937.83451724537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45937.83451724537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45937.83451724537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45937.83451724537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45937.83451724537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45937.83451724537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45937.83451724537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45937.83451724537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45937.83451724537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45937.83451724537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45937.83451724537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45937.83451724537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45937.83451724537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45937.83451724537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45937.83451724537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45937.83451724537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45937.83451724537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45937.83451724537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45937.83451724537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45937.83451724537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45937.83451724537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45937.83451724537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45937.83451724537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45937.83451724537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45937.83451724537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45937.83451724537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45937.83451724537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45937.83451724537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45937.83451724537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45937.83451724537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45937.83451724537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45937.83451724537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45937.83451724537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45937.83451724537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45937.83451724537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45937.83451724537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45937.83451724537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45937.83451724537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45937.83451724537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45937.83451724537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45937.83451724537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45937.83451724537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45937.83451724537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45937.83451724537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45937.83451724537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45937.83451724537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45937.83451724537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45937.83451724537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45937.83451724537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45937.83451724537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45937.83451724537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45937.83451724537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45937.83451724537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45937.83451724537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45937.83451724537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45937.83451724537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45937.83451724537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45937.83451724537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45937.83451724537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45937.83451724537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45937.83451724537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45937.83451724537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45937.83451724537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45937.83451724537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45937.83451724537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45937.83451724537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45937.83451724537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45937.83451724537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45937.83451724537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45937.83451724537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45937.83451724537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45937.83451724537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45937.83451724537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45937.83451724537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45937.83451724537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45937.83451724537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45937.83451724537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45937.83451724537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45937.83451724537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45937.83451724537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45937.83451724537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45937.83451724537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45937.83451724537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45937.83451724537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45937.83451724537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45937.83451724537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45937.83451724537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45937.83451724537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45937.83451724537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45937.83451724537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45937.83451724537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45937.83451724537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45937.83451724537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45937.83451724537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45937.83451724537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45937.83451724537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45937.83451724537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45937.83451724537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45937.83451724537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45937.83451724537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45937.83451724537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45937.83451724537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45937.83451724537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45937.83451724537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45937.83451724537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45937.83451724537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45937.83451724537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45937.83451724537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45937.83451724537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45937.83451724537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45937.83451724537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45937.83451724537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45937.83451724537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45937.83451724537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45937.83451724537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45937.83451724537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45937.83451724537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45937.83451724537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45937.83451724537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45937.83451724537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45937.83451724537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45937.83451724537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45937.83451724537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45937.83451724537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45937.83451724537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45937.83451724537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45937.83451724537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45937.83451724537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45937.83451724537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45937.83451724537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45937.83451724537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45937.83451724537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45937.83451724537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45937.83451724537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45937.83451724537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45937.83451724537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45937.83451724537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45937.83451724537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45937.83451724537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45937.83451724537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45937.83451724537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45937.83451724537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45937.83451724537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45937.83451724537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45937.83451724537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45937.83451724537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45937.83451724537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45937.83451724537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45937.83451724537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45937.83451724537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45937.83451724537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45937.83451724537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45937.83451724537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45937.83451724537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45937.83451724537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45937.83451724537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45937.83451724537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45937.83451724537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45937.83451724537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45937.83451724537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45937.83451724537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45937.83451724537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45937.83451724537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45937.83451724537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45937.83451724537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45937.83451724537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45937.83451724537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45937.83451724537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45937.83451724537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45937.83451724537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45937.83451724537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45937.83451724537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45937.83451724537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45937.83451724537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45937.83451724537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45937.83451724537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45937.83451724537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45937.83451724537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45937.83451724537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45937.83451724537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45937.83451724537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45937.83451724537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45937.83451724537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45937.83451724537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45937.83451724537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45937.83451724537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45937.83451724537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45937.83451724537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45937.83451724537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45937.83451724537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45937.83451724537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45937.83451724537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45937.83451724537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45937.83451724537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45937.83451724537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45937.83451724537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45937.83451724537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45937.83451724537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45937.83451724537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45937.83451724537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45937.83451724537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45937.83451724537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45937.83451724537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45937.83451724537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45937.83451724537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45937.83451724537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45937.83451724537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45937.83451724537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45937.83451724537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45937.83451724537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45937.83451724537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45937.83451724537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45937.83451724537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45937.83451724537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45937.83451724537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45937.83451724537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45937.83451724537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45937.83451724537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45937.83451724537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45937.83451724537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45937.83451724537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45937.83451724537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45937.83451724537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45937.83451724537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45937.83451724537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45937.83451724537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45937.83451724537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45937.83451724537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45937.83451724537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45937.83451724537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45937.83451724537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45937.83451724537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45937.83451724537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45937.83451724537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45937.83451724537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45937.83451724537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45937.83451724537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45937.83451724537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45937.83451724537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45937.83451724537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45937.83451724537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45937.83451724537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45937.83451724537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45937.83451724537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45937.83451724537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45937.83451724537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45937.83451724537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45937.83451724537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45937.83451724537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45937.83451724537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45937.83451724537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45937.83451724537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45937.83451724537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45937.83451724537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45937.83451724537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45937.83451724537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45937.83451724537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45937.83451724537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45937.83451724537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45937.83451724537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45937.83451724537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45937.83451724537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45937.83451724537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45937.83451724537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45937.83451724537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45937.83451724537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45937.83451724537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45937.83451724537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45937.83451724537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45937.83451724537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45937.83451724537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45937.83451724537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45937.83451724537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45937.83451724537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45937.83451724537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45937.83451724537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45937.83451724537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45937.83451724537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45937.83451724537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45937.83451724537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45937.83451724537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45937.83451724537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45937.83451724537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45937.83451724537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45937.83451724537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45937.83451724537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45937.83451724537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45937.83451724537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45937.83451724537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45937.83451724537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45937.83451724537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45937.83451724537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45937.83451724537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45937.83451724537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45937.83451724537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45937.83451724537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45937.83451724537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45937.83451724537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45937.83451724537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45937.83451724537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45937.83451724537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45937.83451724537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45937.83451724537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45937.83451724537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45937.83451724537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45937.83451724537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45937.83451724537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45937.83451724537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45937.83451724537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45937.83451724537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45937.83451724537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45937.83451724537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45937.83451724537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45937.83451724537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45937.83451724537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45937.83451724537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45937.83451724537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45937.83451724537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45937.83451724537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45937.83451724537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45937.83451724537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45937.83451724537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45937.83451724537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45937.83451724537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45937.83451724537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45937.83451724537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45937.83451724537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45937.83451724537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45937.83451724537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45937.83451724537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45937.83451724537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45937.83451724537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45937.83451724537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45937.83451724537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45937.83451724537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45937.83451724537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45937.83451724537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45937.83451724537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45937.83451724537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45937.83451724537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45937.83451724537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45937.83451724537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45937.83451724537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45937.83451724537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45937.83451724537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45937.83451724537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45937.83451724537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45937.83451724537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45937.83451724537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45937.83451724537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45937.83451724537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45937.83451724537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45937.83451724537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45937.83451724537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45937.83451724537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45937.83451724537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45937.83451724537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45937.83451724537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45937.83451724537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45937.83451724537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45937.83451724537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45937.83451724537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45937.83451724537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45937.83451724537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45937.83451724537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45937.83451724537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45937.83451724537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45937.83451724537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45937.83451724537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45937.83451724537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45937.83451724537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45937.83451724537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45937.83451724537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45937.83451724537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45937.83451724537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45937.83451724537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45937.83451724537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45937.83451724537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45937.83451724537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45937.83451724537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45937.83451724537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45937.83451724537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45937.83451724537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45937.83451724537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45937.83451724537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45937.83451724537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45937.83451724537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45937.83451724537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45937.83451724537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45937.83451724537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45937.83451724537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45937.83451724537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45937.83451724537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45937.83451724537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45937.83451724537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45937.83451724537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45937.83451724537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45937.83451724537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45937.83451724537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45937.83451724537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45937.83451724537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45937.83451724537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45937.83451724537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45937.83451724537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45937.83451724537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45937.83451724537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45937.83451724537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45937.83451724537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45937.83451724537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45937.83451724537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45937.83451724537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45937.83451724537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45937.83451724537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45937.83451724537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45937.83451724537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45937.83451724537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45937.83451724537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45937.83451724537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45937.83451724537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45937.83451724537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45937.83451724537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45937.83451724537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45937.83451724537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45937.83451724537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45937.83451724537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45937.83451724537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45937.83451724537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45937.83451724537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45937.83451724537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45937.83451724537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45937.83451724537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45937.83451724537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45937.83451724537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45937.83451724537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45937.83451724537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45937.83451724537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45937.83451724537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45937.83451724537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45937.83451724537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45937.83451724537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45937.83451724537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45937.83451724537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45937.83451724537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45937.83451724537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45937.83451724537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45937.83451724537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45937.83451724537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45937.83451724537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45937.83451724537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45937.83451724537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45937.83451724537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45937.83451724537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45937.83451724537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45937.83451724537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45937.83451724537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45937.83451724537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45937.83451724537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45937.83451724537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45937.83451724537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45937.83451724537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45937.83451724537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45937.83451724537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45937.83451724537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45937.83451724537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45937.83451724537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45937.83451724537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45937.83451724537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45937.83451724537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45937.83451724537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45937.83451724537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45937.83451724537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45937.83451724537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45937.83451724537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45937.83451724537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45937.83451724537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45937.83451724537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45937.83451724537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45937.83451724537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45937.83451724537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45937.83451724537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45937.83451724537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45937.83451724537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45937.83451724537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45937.83451724537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45937.83451724537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45937.83451724537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45937.83451724537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45937.83451724537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45937.83451724537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45937.83451724537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45937.83451724537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45937.83451724537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45937.83451724537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45937.83451724537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45937.83451724537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45937.83451724537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45937.83451724537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45937.83451724537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45937.83451724537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45937.83451724537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45937.83451724537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45937.83451724537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45937.83451724537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45937.83451724537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45937.83451724537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45937.83451724537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45937.83451724537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45937.83451724537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45937.83451724537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45937.83451724537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45937.83451724537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45937.83451724537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45937.83451724537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45937.83451724537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45937.83451724537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45937.83451724537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45937.83451724537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45937.83451724537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45937.83451724537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45937.83451724537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45937.83451724537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45937.83451724537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45937.83451724537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45937.83451724537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45937.83451724537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45937.83451724537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45937.83451724537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45937.83451724537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45937.83451724537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45937.83451724537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45937.83451724537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45937.83451724537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45937.83451724537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45937.83451724537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45937.83451724537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45937.83451724537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45937.83451724537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45937.83451724537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45937.83451724537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45937.83451724537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45937.83451724537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45937.83451724537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45937.83451724537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45937.83451724537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45937.83451724537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45937.83451724537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45937.83451724537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45937.83451724537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45937.83451724537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45937.83451724537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45937.83451724537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45937.83451724537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45937.83451724537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45937.83451724537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45937.83451724537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45937.83451724537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45937.83451724537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45937.83451724537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45937.83451724537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45937.83451724537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45937.83451724537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45937.83451724537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45937.83451724537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45937.83451724537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45937.83451724537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45937.83451724537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45937.83451724537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45937.83451724537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45937.83451724537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45937.83451724537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45937.83451724537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45937.83451724537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45937.83451724537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45937.83451724537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45937.83451724537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45937.83451724537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45937.83451724537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45937.83451724537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45937.83451724537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45937.83451724537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45937.83451724537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45937.83451724537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45937.83451724537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45937.83451724537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45937.83451724537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45937.83451724537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45937.83451724537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45937.83451724537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45937.83451724537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45937.83451724537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45937.83451724537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45937.83451724537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45937.83451724537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45937.83451724537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45937.83451724537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45937.83451724537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45937.83451724537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45937.83451724537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45937.83451724537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45937.83451724537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45937.83451724537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45937.83451724537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45937.83451724537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45937.83451724537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45937.83451724537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45937.83451724537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45937.83451724537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45937.83451724537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45937.83451724537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45937.83451724537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45937.83451724537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45937.83451724537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45937.83451724537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45937.83451724537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45937.83451724537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45937.83451724537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45937.83451724537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45937.83451724537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45937.83451724537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45937.83451724537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45937.83451724537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45937.83451724537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45937.83451724537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45937.83451724537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45937.83451724537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45937.83451724537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45937.83451724537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45937.83451724537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45937.83451724537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45937.83451724537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45937.83451724537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45937.83451724537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45937.83451724537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45937.83451724537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45937.83451724537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45937.83451724537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45937.83451724537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45937.83451724537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45937.83451724537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45937.83451724537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45937.83451724537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45937.83451724537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45937.83451724537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45937.83451724537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45937.83451724537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45937.83451724537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45937.83451724537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45937.83451724537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45937.83451724537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45937.83451724537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45937.83451724537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45937.83451724537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45937.83451724537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45937.83451724537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45937.83451724537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45937.83451724537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45937.83451724537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45937.83451724537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45937.83451724537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45937.83451724537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45937.83451724537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45937.83451724537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45937.83451724537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45937.83451724537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45937.83451724537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45937.83451724537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45937.83451724537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45937.83451724537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45937.83451724537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45937.83451724537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45937.83451724537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45937.83451724537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45937.83451724537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45937.83451724537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45937.83451724537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45937.83451724537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45937.83451724537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45937.83451724537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45937.83451724537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45937.83451724537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45937.83451724537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45937.83451724537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45937.83451724537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45937.83451724537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45937.83451724537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45937.83451724537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45937.83451724537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45937.83451724537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45937.83451724537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45937.83451724537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45937.83451724537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45937.83451724537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45937.83451724537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45937.83451724537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45937.83451724537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45937.83451724537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45937.83451724537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45937.83451724537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45937.83451724537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45937.83451724537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45937.83451724537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45937.83451724537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45937.83451724537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45937.83451724537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45937.83451724537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45937.83451724537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45937.83451724537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45937.83451724537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45937.83451724537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45937.83451724537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45937.83451724537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45937.83451724537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45937.83451724537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45937.83451724537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45937.83451724537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45937.83451724537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45937.83451724537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45937.83451724537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45937.83451724537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45937.83451724537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45937.83451724537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45937.83451724537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45937.83451724537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45937.83451724537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45937.83451724537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45937.83451724537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45937.83451724537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45937.83451724537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45937.83451724537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45937.83451724537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45937.83451724537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45937.83451724537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45937.83451724537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45937.83451724537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45937.83451724537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45937.83451724537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45937.83451724537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45937.83451724537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45937.83451724537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45937.83451724537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45937.83451724537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45937.83451724537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45937.83451724537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45937.83451724537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45937.83451724537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45937.83451724537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45937.83451724537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45937.83451724537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45937.83451724537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45937.83451724537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45937.83451724537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45937.83451724537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45937.83451724537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45937.83451724537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45937.83451724537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45937.83451724537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45937.83451724537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45937.83451724537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45937.83451724537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45937.83451724537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45937.83451724537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45937.83451724537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45937.83451724537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45937.83451724537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45937.83451724537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45937.83451724537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45937.83451724537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45937.83451724537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45937.83451724537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45937.83451724537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45937.83451724537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45937.83451724537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45937.83451724537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45937.83451724537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45937.83451724537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45937.83451724537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45937.83451724537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45937.83451724537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45937.83451724537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45937.83451724537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45937.83451724537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45937.83451724537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45937.83451724537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45937.83451724537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45937.83451724537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45937.83451724537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45937.83451724537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45937.83451724537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45937.83451724537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45937.83451724537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45937.83451724537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45937.83451724537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45937.83451724537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45937.83451724537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45937.83451724537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45937.83451724537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45937.83451724537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45937.83451724537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45937.83451724537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45937.83451724537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45937.83451724537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45937.83451724537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45937.83451724537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45937.83451724537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45937.83451724537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45937.83451724537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45937.83451724537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45937.83451724537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45937.83451724537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45937.83451724537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45937.83451724537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45937.83451724537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45937.83451724537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45937.83451724537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45937.83451724537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45937.83451724537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45937.83451724537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45937.83451724537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45937.83451724537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45937.83451724537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45937.83451724537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45937.83451724537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45937.83451724537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45937.83451724537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45937.83451724537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45937.83451724537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45937.83451724537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45937.83451724537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45937.83451724537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45937.83451724537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45937.83451724537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45937.83451724537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45937.83451724537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45937.83451724537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45937.83451724537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45937.83451724537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45937.83451724537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45937.83451724537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45937.83451724537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45937.83451724537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45937.83451724537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45937.83451724537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45937.83451724537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45937.83451724537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45937.83451724537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45937.83451724537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45937.83451724537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45937.83451724537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45937.83451724537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45937.83451724537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45937.83451724537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45937.83451724537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45937.83451724537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45937.83451724537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45937.83451724537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45937.83451724537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45937.83451724537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45937.83451724537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45937.83451724537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45937.83451724537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45937.83451724537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45937.83451724537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45937.83451724537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45937.83451724537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45937.83451724537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45937.83451724537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45937.83451724537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45937.83451724537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45937.83451724537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45937.83451724537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45937.83451724537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45937.83451724537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45937.83451724537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45937.83451724537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45937.83451724537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45937.83451724537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45937.83451724537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45937.83451724537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45937.83451724537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45937.83451724537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45937.83451724537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45937.83451724537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45937.83451724537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45937.83451724537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45937.83451724537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45937.83451724537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45937.83451724537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45937.83451724537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45937.83451724537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45937.83451724537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45937.83451724537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45937.83451724537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45937.83451724537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45937.83451724537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45937.83451724537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45937.83451724537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45937.83451724537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45937.83451724537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45937.83451724537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45937.83451724537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45937.83451724537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45937.83451724537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45937.83451724537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45937.83451724537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45937.83451724537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45937.83451724537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45937.83451724537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45937.83451724537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45937.83451724537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45937.83451724537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45937.83451724537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45937.83451724537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45937.83451724537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45937.83451724537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45937.83451724537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45937.83451724537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45937.83451724537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45937.83451724537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45937.83451724537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45937.83451724537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45937.83451724537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45937.83451724537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45937.83451724537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45937.83451724537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45937.83451724537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45937.83451724537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45937.83451724537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45937.83451724537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45937.83451724537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45937.83451724537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45937.83451724537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45937.83451724537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45937.83451724537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45937.83451724537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45937.83451724537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45937.83451724537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45937.83451724537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45937.83451724537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45937.83451724537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45937.83451724537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45937.83451724537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45937.83451724537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45937.83451724537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45937.83451724537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45937.83451724537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45937.83451724537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45937.83451724537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45937.83451724537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45937.83451724537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45937.83451724537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45937.83451724537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45937.83451724537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45937.83451724537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45937.83451724537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45937.83451724537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45937.83451724537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45937.83451724537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45937.83451724537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45937.83451724537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45937.83451724537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45937.83451724537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45937.83451724537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45937.83451724537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45937.83451724537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45937.83451724537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45937.83451724537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45937.83451724537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45937.83451724537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45937.83451724537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45937.83451724537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45937.83451724537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45937.83451724537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45937.83451724537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45937.83451724537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45937.83451724537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45937.83451724537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45937.83451724537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45937.83451724537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45937.83451724537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45937.83451724537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45937.83451724537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45937.83451724537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45937.83451724537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45937.83451724537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45937.83451724537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45937.83451724537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45937.83451724537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45937.83451724537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45937.83451724537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45937.83451724537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45937.83451724537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45937.83451724537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45937.83451724537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45937.83451724537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45937.83451724537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45937.83451724537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45937.83451724537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45937.83451724537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45937.83451724537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45937.83451724537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45937.83451724537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45937.83451724537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45937.83451724537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45937.83451724537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45937.83451724537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45937.83451724537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45937.83451724537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45937.83451724537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45937.83451724537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45937.83451724537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45937.83451724537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45937.83451724537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45937.83451724537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45937.83451724537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45937.83451724537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45937.83451724537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45937.83451724537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45937.83451724537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45937.83451724537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45937.83451724537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45937.83451724537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45937.83451724537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45937.83451724537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45937.83451724537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45937.83451724537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45937.83451724537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45937.83451724537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45937.83451724537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45937.83451724537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45937.83451724537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45937.83451724537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45937.83451724537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45937.83451724537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45937.83451724537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45937.83451724537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45937.83451724537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45937.83451724537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45937.83451724537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45937.83451724537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45937.83451724537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45937.83451724537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45937.83451724537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45937.83451724537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45937.83451724537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45937.83451724537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45937.83451724537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45937.83451724537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45937.83451724537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45937.83451724537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45937.83451724537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45937.83451724537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45937.83451724537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45937.83451724537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45937.83451724537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45937.83451724537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45937.83451724537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45937.83451724537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45937.83451724537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45937.83451724537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45937.83451724537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45937.83451724537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45937.83451724537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45937.83451724537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45937.83451724537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45937.83451724537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45937.83451724537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45937.83451724537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45937.83451724537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45937.83451724537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45937.83451724537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45937.83451724537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45937.83451724537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45937.83451724537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45937.83451724537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45937.83451724537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45937.83451724537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45937.83451724537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45937.83451724537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45937.83451724537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45937.83451724537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45937.83451724537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45937.83451724537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45937.83451724537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45937.83451724537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45937.83451724537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45937.83451724537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45937.83451724537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45937.83451724537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45937.83451724537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45937.83451724537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45937.83451724537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45937.83451724537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45937.83451724537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45937.83451724537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45937.83451724537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45937.83451724537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45937.83451724537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45937.83451724537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45937.83451724537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45937.83451724537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45937.83451724537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45937.83451724537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45937.83451724537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45937.83451724537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45937.83451724537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45937.83451724537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45937.83451724537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45937.83451724537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45937.83451724537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45937.83451724537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45937.83451724537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45937.83451724537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45937.834517476855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45937.834517476855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45937.834517476855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45937.834517476855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45937.834517476855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45937.834517476855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45937.834517476855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45937.834517476855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45937.834517476855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45937.834517476855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45937.834517476855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45937.834517476855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45937.834517476855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45937.834517476855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45937.834517476855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45937.834517476855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45937.834517476855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45937.834517476855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45937.834517476855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45937.834517476855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45937.834517476855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45937.834517476855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45937.834517476855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45937.834517476855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45937.834517476855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45937.834517476855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45937.834517476855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45937.834517476855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45937.834517476855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45937.834517476855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45937.834517476855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45937.834517476855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45937.834517476855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45937.834517476855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45937.834517476855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45937.834517476855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45937.834517476855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45937.834517476855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45937.834517476855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45937.834517476855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45937.834517476855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45937.834517476855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45937.834517476855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45937.834517476855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45937.834517476855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45937.834517476855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45937.834517476855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45937.834517476855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45937.834517476855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45937.834517476855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45937.834517476855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45937.834517476855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45937.834517476855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45937.834517476855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45937.834517476855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45937.834517476855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45937.834517476855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45937.834517476855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45937.834517476855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45937.834517476855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45937.834517476855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45937.834517476855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45937.834517476855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45937.834517476855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45937.834517476855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45937.834517476855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45937.834517476855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45937.834517476855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45937.834517476855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45937.834517476855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45937.834517476855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45937.834517476855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45937.834517476855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45937.834517476855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45937.834517476855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45937.834517476855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45937.834517476855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45937.834517476855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45937.834517476855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45937.834517476855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45937.834517476855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45937.834517476855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45937.834517476855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45937.834517476855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45937.834517476855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45937.834517476855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45937.834517476855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45937.834517476855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45937.834517476855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45937.834517476855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45937.834517476855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45937.834517476855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45937.834517476855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45937.834517476855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45937.834517476855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45937.834517476855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45937.834517476855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45937.834517476855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45937.834517476855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45937.834517476855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45937.834517476855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45937.834517476855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45937.834517476855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45937.834517476855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45937.834517476855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45937.834517476855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45937.834517476855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45937.834517476855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45937.834517476855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45937.834517476855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45937.834517476855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45937.834517476855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45937.834517476855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45937.834517476855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45937.834517476855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45937.834517476855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45937.834517476855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45937.834517476855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45937.834517476855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45937.834517476855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45937.834517476855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45937.834517476855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45937.834517476855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45937.834517476855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45937.834517476855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45937.834517476855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45937.834517476855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45937.834517476855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45937.834517476855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45937.834517476855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45937.834517476855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45937.834517476855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45937.834517476855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45937.834517476855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45937.834517476855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45937.834517476855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45937.834517476855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45937.834517476855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45937.834517476855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45937.834517476855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45937.834517476855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45937.834517476855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45937.834517476855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45937.834517476855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45937.834517476855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45937.834517476855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45937.834517476855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45937.834517476855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45937.834517476855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45937.834517476855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45937.834517476855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45937.834517476855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45937.834517476855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45937.834517476855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45937.834517476855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45937.834517476855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45937.834517476855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45937.834517476855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45937.834517476855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45937.834517476855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45937.834517476855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45937.834517476855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45937.834517476855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45937.834517476855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45937.834517476855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45937.834517476855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45937.834517476855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45937.834517476855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45937.834517476855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45937.834517476855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45937.834517476855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45937.834517476855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45937.834517476855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45937.834517476855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45937.834517476855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45937.834517476855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45937.834517476855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45937.834517476855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45937.834517476855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45937.834517476855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45937.834517476855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45937.834517476855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45937.834517476855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45937.834517476855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45937.834517476855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45937.834517476855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45937.834517476855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45937.834517476855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45937.834517476855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45937.834517476855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45937.834517476855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45937.834517476855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45937.834517476855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45937.834517476855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45937.834517476855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45937.834517476855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45937.834517476855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45937.834517476855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45937.834517476855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45937.834517476855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45937.834517476855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45937.834517476855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45937.834517476855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45937.834517476855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45937.834517476855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45937.834517476855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45937.834517476855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45937.834517476855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45937.834517476855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45937.834517476855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45937.834517476855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45937.834517476855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45937.834517476855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45937.834517476855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45937.834517476855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45937.834517476855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45937.834517476855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45937.834517476855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45937.834517476855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45937.834517476855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45937.834517476855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45937.834517476855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45937.834517476855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45937.834517476855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45937.834517476855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45937.834517476855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45937.834517476855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45937.834517476855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45937.834517476855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45937.834517476855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45937.834517476855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45937.834517476855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45937.834517476855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45937.834517476855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45937.834517476855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45937.834517476855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45937.834517476855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45937.834517476855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45937.834517476855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45937.834517476855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45937.834517476855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45937.834517476855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45937.834517476855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45937.834517476855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45937.834517476855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45937.834517476855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45937.834517476855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45937.834517476855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45937.834517476855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45937.834517476855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45937.834517476855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45937.834517476855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45937.834517476855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45937.834517476855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45937.834517476855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45937.834517476855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45937.834517476855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45937.834517476855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45937.834517476855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45937.834517476855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45937.834517476855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45937.834517476855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45937.834517476855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45937.834517476855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45937.834517476855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45937.834517476855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45937.834517476855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45937.834517476855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45937.834517476855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45937.834517476855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45937.834517476855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45937.834517476855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45937.834517476855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45937.834517476855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45937.834517476855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45937.834517476855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45937.834517476855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45937.834517476855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45937.834517476855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45937.834517476855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45937.834517476855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45937.834517476855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45937.834517476855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45937.834517476855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45937.834517476855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45937.834517476855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45937.834517476855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45937.834517476855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45937.834517476855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45937.834517476855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45937.834517476855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45937.834517476855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45937.834517476855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45937.834517476855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45937.834517476855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234.35379965277389</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0.15609131944074761</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45937.83451724537</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45937.83451724537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45937.83451724537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45937.83451724537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45937.83451724537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45937.83451724537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45937.83451724537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45937.83451724537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45937.83451724537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45937.83451724537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45937.83451724537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45937.83451724537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45937.83451724537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45937.83451724537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45937.83451724537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45937.83451724537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45937.83451724537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45937.83451724537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45937.83451724537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45937.83451724537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45937.83451724537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45937.83451724537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45937.83451724537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45937.83451724537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45937.83451724537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45937.83451724537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45937.83451724537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45937.83451724537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45937.83451724537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45937.83451724537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45937.83451724537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45937.83451724537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45937.83451724537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45937.83451724537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45937.83451724537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45937.83451724537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45937.83451724537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45937.83451724537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45937.83451724537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45937.83451724537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45937.83451724537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45937.83451724537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45937.83451724537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45937.83451724537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45937.83451724537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45937.83451724537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45937.83451724537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45937.83451724537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45937.83451724537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45937.83451724537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45937.83451724537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45937.83451724537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45937.83451724537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45937.83451724537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45937.83451724537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45937.83451724537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45937.83451724537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45937.83451724537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45937.83451724537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45937.83451724537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45937.83451724537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45937.83451724537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45937.83451724537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45937.83451724537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45937.83451724537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45937.83451724537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45937.83451724537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45937.83451724537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45937.83451724537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45937.83451724537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45937.83451724537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45937.83451724537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45937.83451724537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45937.83451724537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45937.83451724537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45937.83451724537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45937.83451724537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45937.83451724537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45937.83451724537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45937.83451724537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45937.83451724537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45937.83451724537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45937.83451724537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45937.83451724537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45937.83451724537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45937.83451724537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45937.83451724537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45937.83451724537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45937.83451724537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45937.83451724537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45937.83451724537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45937.83451724537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45937.83451724537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45937.83451724537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45937.83451724537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45937.83451724537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45937.83451724537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45937.83451724537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45937.83451724537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45937.83451724537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45937.83451724537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45937.83451724537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45937.83451724537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45937.83451724537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45937.83451724537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45937.83451724537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45937.83451724537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45937.83451724537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45937.83451724537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45937.83451724537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45937.83451724537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45937.83451724537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45937.83451724537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45937.83451724537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45937.83451724537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45937.83451724537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45937.83451724537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45937.83451724537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45937.83451724537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45937.83451724537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45937.83451724537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45937.83451724537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45937.83451724537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45937.83451724537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45937.83451724537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45937.83451724537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45937.83451724537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45937.83451724537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45937.83451724537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45937.83451724537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45937.83451724537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45937.83451724537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45937.83451724537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45937.83451724537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45937.83451724537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45937.83451724537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45937.83451724537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45937.83451724537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45937.83451724537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45937.83451724537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45937.83451724537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45937.83451724537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45937.83451724537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45937.83451724537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45937.83451724537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45937.83451724537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45937.83451724537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45937.83451724537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45937.83451724537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45937.83451724537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45937.83451724537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45937.83451724537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45937.83451724537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45937.83451724537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45937.83451724537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45937.83451724537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45937.83451724537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45937.83451724537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45937.83451724537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45937.83451724537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45937.83451724537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45937.83451724537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45937.83451724537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45937.83451724537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45937.83451724537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45937.83451724537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45937.83451724537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45937.83451724537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45937.83451724537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45937.83451724537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45937.83451724537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45937.83451724537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45937.83451724537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45937.83451724537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45937.83451724537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45937.83451724537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45937.83451724537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45937.83451724537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45937.83451724537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45937.83451724537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45937.83451724537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45937.83451724537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45937.83451724537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45937.83451724537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45937.83451724537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45937.83451724537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45937.83451724537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45937.83451724537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45937.83451724537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45937.83451724537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45937.83451724537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45937.83451724537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45937.83451724537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45937.83451724537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45937.83451724537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45937.83451724537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45937.83451724537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45937.83451724537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45937.83451724537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45937.83451724537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45937.83451724537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45937.83451724537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45937.83451724537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45937.83451724537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45937.83451724537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45937.83451724537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45937.83451724537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45937.83451724537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45937.83451724537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45937.83451724537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45937.83451724537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45937.83451724537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45937.83451724537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45937.83451724537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45937.83451724537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45937.83451724537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45937.83451724537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45937.83451724537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45937.83451724537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45937.83451724537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45937.83451724537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45937.83451724537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45937.83451724537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45937.83451724537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45937.83451724537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45937.83451724537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45937.83451724537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45937.83451724537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45937.83451724537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45937.83451724537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45937.83451724537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45937.83451724537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45937.83451724537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45937.83451724537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45937.83451724537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45937.83451724537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45937.83451724537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45937.83451724537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45937.83451724537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45937.83451724537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45937.83451724537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45937.83451724537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45937.83451724537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45937.83451724537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45937.83451724537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45937.83451724537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45937.83451724537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45937.83451724537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45937.83451724537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45937.83451724537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45937.83451724537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45937.83451724537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45937.83451724537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45937.83451724537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45937.83451724537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45937.83451724537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45937.83451724537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45937.83451724537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45937.83451724537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45937.83451724537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45937.83451724537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45937.83451724537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45937.83451724537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45937.83451724537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45937.83451724537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45937.83451724537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45937.83451724537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45937.83451724537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45937.83451724537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45937.83451724537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45937.83451724537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45937.83451724537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45937.83451724537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45937.83451724537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45937.83451724537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45937.83451724537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45937.83451724537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45937.83451724537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45937.83451724537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45937.83451724537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45937.83451724537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45937.83451724537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45937.83451724537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45937.83451724537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45937.83451724537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45937.83451724537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45937.83451724537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45937.83451724537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45937.83451724537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45937.83451724537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45937.83451724537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45937.83451724537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45937.83451724537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45937.83451724537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45937.83451724537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45937.83451724537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45937.83451724537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45937.83451724537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45937.83451724537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45937.83451724537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45937.83451724537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45937.83451724537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45937.83451724537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45937.83451724537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45937.83451724537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45937.83451724537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45937.83451724537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45937.83451724537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45937.83451724537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45937.83451724537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45937.83451724537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45937.83451724537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45937.83451724537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45937.83451724537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45937.83451724537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45937.83451724537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45937.83451724537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45937.83451724537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45937.83451724537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45937.83451724537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45937.83451724537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45937.83451724537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45937.83451724537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45937.83451724537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45937.83451724537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45937.83451724537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45937.83451724537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45937.83451724537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45937.83451724537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45937.83451724537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45937.83451724537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45937.83451724537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45937.83451724537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45937.83451724537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45937.83451724537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45937.83451724537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45937.83451724537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45937.83451724537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45937.83451724537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45937.83451724537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45937.83451724537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45937.83451724537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45937.83451724537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45937.83451724537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45937.83451724537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45937.83451724537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45937.83451724537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45937.83451724537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45937.83451724537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45937.83451724537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45937.83451724537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45937.83451724537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45937.83451724537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45937.83451724537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45937.83451724537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45937.83451724537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45937.83451724537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45937.83451724537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45937.83451724537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45937.83451724537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45937.83451724537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45937.83451724537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45937.83451724537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45937.83451724537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45937.83451724537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45937.83451724537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45937.83451724537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45937.83451724537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45937.83451724537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45937.83451724537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45937.83451724537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45937.83451724537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45937.83451724537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45937.83451724537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45937.83451724537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45937.83451724537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45937.83451724537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45937.83451724537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45937.83451724537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45937.83451724537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45937.83451724537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45937.83451724537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45937.83451724537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45937.83451724537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45937.83451724537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45937.83451724537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45937.83451724537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45937.83451724537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45937.83451724537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45937.83451724537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45937.83451724537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45937.83451724537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45937.83451724537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45937.83451724537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45937.83451724537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45937.83451724537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45937.83451724537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45937.83451724537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45937.83451724537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45937.83451724537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45937.83451724537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45937.83451724537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45937.83451724537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45937.83451724537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45937.83451724537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45937.83451724537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45937.83451724537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45937.83451724537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45937.83451724537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45937.83451724537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45937.83451724537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45937.83451724537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45937.83451724537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45937.83451724537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45937.83451724537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45937.83451724537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45937.83451724537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45937.83451724537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45937.83451724537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45937.83451724537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45937.83451724537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45937.83451724537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45937.83451724537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45937.83451724537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45937.83451724537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45937.83451724537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45937.83451724537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45937.83451724537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45937.83451724537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45937.83451724537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45937.83451724537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45937.83451724537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45937.83451724537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45937.83451724537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45937.83451724537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45937.83451724537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45937.83451724537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45937.83451724537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45937.83451724537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45937.83451724537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45937.83451724537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45937.83451724537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45937.83451724537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45937.83451724537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45937.83451724537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45937.83451724537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45937.83451724537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45937.83451724537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45937.83451724537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45937.83451724537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45937.83451724537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45937.83451724537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45937.83451724537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45937.83451724537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45937.83451724537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45937.83451724537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45937.83451724537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45937.83451724537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45937.83451724537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45937.83451724537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45937.83451724537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45937.83451724537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45937.83451724537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45937.83451724537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45937.83451724537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45937.83451724537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45937.83451724537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45937.83451724537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45937.83451724537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45937.83451724537</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45937.83451724537</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46.002457060181769</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39047</v>
      </c>
      <c r="F3" s="38">
        <v>45926.188877314817</v>
      </c>
      <c r="G3" s="39">
        <f ca="1">IFERROR(NOW()-F3,"-")</f>
        <v>11.645639930553443</v>
      </c>
      <c r="H3" s="38">
        <v>45926.158159722225</v>
      </c>
      <c r="I3" s="37" t="str">
        <f>IFERROR(VLOOKUP(D3,DB!A:F,6,0),"")</f>
        <v>SCECO</v>
      </c>
      <c r="J3" s="37" t="str">
        <f>IFERROR(VLOOKUP(D3,DB!A:G,7,0),"")</f>
        <v>Good</v>
      </c>
      <c r="K3" s="37" t="s">
        <v>39063</v>
      </c>
      <c r="L3" s="37" t="str">
        <f>IFERROR(VLOOKUP(D3,DB!A:I,9,0),"")</f>
        <v>Latis</v>
      </c>
      <c r="M3" s="128"/>
    </row>
    <row r="4" spans="1:13" ht="15">
      <c r="A4" s="37"/>
      <c r="B4" s="37" t="str">
        <f>IFERROR(VLOOKUP(D4,DB!A:K,11,0),"")</f>
        <v/>
      </c>
      <c r="C4" s="37"/>
      <c r="D4" s="37"/>
      <c r="E4" s="37"/>
      <c r="F4" s="38"/>
      <c r="G4" s="39">
        <f ca="1">IFERROR(NOW()-F4,"-")</f>
        <v>45937.83451724537</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45937.83451724537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45937.83451724537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45937.83451724537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45937.83451724537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45937.83451724537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45937.83451724537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45937.83451724537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45937.83451724537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45937.83451724537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45937.83451724537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45937.83451724537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45937.83451724537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45937.83451724537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45937.83451724537</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45937.83451724537</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45937.83451724537</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45937.83451724537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45937.83451724537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45937.83451724537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45937.83451724537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45937.83451724537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45937.83451724537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45937.83451724537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45937.83451724537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45937.83451724537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45937.83451724537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45937.83451724537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45937.83451724537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45937.83451724537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45937.83451724537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45937.83451724537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45937.83451724537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45937.83451724537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45937.83451724537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45937.83451724537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45937.83451724537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45937.83451724537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45937.83451724537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45937.83451724537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45937.83451724537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45937.83451724537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45937.83451724537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45937.83451724537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45937.83451724537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45937.83451724537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45937.83451724537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45937.83451724537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45937.83451724537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45937.83451724537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45937.83451724537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45937.83451724537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45937.83451724537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45937.83451724537</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45937.83451724537</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45937.83451724537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45937.83451724537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45937.83451724537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45937.83451724537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45937.83451724537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45937.83451724537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45937.83451724537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45937.83451724537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45937.83451724537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45937.83451724537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45937.83451724537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45937.83451724537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45937.83451724537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45937.83451724537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45937.83451724537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45937.83451724537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45937.83451724537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45937.83451724537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45937.83451724537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45937.83451724537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45937.83451724537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45937.83451724537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45937.83451724537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45937.83451724537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45937.83451724537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45937.83451724537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45937.83451724537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45937.83451724537</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45937.83451724537</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45937.83451724537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45937.83451724537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45937.83451724537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45937.83451724537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45937.83451724537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45937.83451724537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45937.83451724537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45937.83451724537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45937.83451724537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45937.83451724537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45937.83451724537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45937.83451724537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45937.83451724537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45937.83451724537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45937.83451724537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45937.83451724537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45937.83451724537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45937.83451724537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45937.83451724537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45937.83451724537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45937.83451724537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45937.83451724537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45937.83451724537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45937.83451724537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45937.83451724537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45937.83451724537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45937.83451724537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45937.83451724537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45937.83451724537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45937.83451724537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45937.83451724537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45937.83451724537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45937.83451724537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45937.83451724537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45937.83451724537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45937.83451724537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45937.83451724537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45937.83451724537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45937.83451724537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45937.83451724537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45937.83451724537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45937.83451724537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45937.83451724537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45937.83451724537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45937.83451724537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45937.83451724537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45937.83451724537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45937.83451724537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45937.83451724537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45937.83451724537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45937.83451724537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45937.83451724537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45937.83451724537</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45937.83451724537</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11.061670023147599</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45937.83451724537</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3.953545023148763</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2.8922718749963678</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45937.83451724537</v>
      </c>
      <c r="H6" s="116">
        <v>45935.895856481482</v>
      </c>
      <c r="I6" s="112" t="str">
        <f>IFERROR(VLOOKUP(D6,DB!A:F,6,0),"")</f>
        <v>SCECO</v>
      </c>
      <c r="J6" s="112" t="str">
        <f>IFERROR(VLOOKUP(D6,DB!A:G,7,0),"")</f>
        <v>Vandalized+No BB Design</v>
      </c>
      <c r="K6" s="117" t="s">
        <v>39070</v>
      </c>
      <c r="L6" s="118" t="str">
        <f>IFERROR(VLOOKUP(D6,DB!A:I,9,0),"")</f>
        <v>Latis</v>
      </c>
    </row>
    <row r="7" spans="1:16383" ht="31.5" customHeight="1">
      <c r="A7" s="113" t="s">
        <v>39071</v>
      </c>
      <c r="B7" s="112" t="str">
        <f>IFERROR(VLOOKUP(D7,DB!A:K,11,0),"")</f>
        <v>R6</v>
      </c>
      <c r="C7" s="114">
        <v>3</v>
      </c>
      <c r="D7" s="112" t="s">
        <v>34273</v>
      </c>
      <c r="E7" s="115" t="s">
        <v>38964</v>
      </c>
      <c r="F7" s="116">
        <v>45937.707013888888</v>
      </c>
      <c r="G7" s="81">
        <f ca="1">IFERROR(NOW()-F7,"-")</f>
        <v>0.12750335648161126</v>
      </c>
      <c r="H7" s="116">
        <v>45937.689884259256</v>
      </c>
      <c r="I7" s="112" t="str">
        <f>IFERROR(VLOOKUP(D7,DB!A:F,6,0),"")</f>
        <v>SCECO</v>
      </c>
      <c r="J7" s="112" t="str">
        <f>IFERROR(VLOOKUP(D7,DB!A:G,7,0),"")</f>
        <v>Vandalized</v>
      </c>
      <c r="K7" s="117" t="s">
        <v>39072</v>
      </c>
      <c r="L7" s="118" t="str">
        <f>IFERROR(VLOOKUP(D7,DB!A:I,9,0),"")</f>
        <v>Latis</v>
      </c>
    </row>
    <row r="8" spans="1:16383" ht="31.5" customHeight="1">
      <c r="A8" s="113" t="s">
        <v>39073</v>
      </c>
      <c r="B8" s="112" t="str">
        <f>IFERROR(VLOOKUP(D8,DB!A:K,11,0),"")</f>
        <v>R6</v>
      </c>
      <c r="C8" s="114">
        <v>1</v>
      </c>
      <c r="D8" s="112" t="s">
        <v>33684</v>
      </c>
      <c r="E8" s="129" t="s">
        <v>39065</v>
      </c>
      <c r="F8" s="116">
        <v>45937.809027777781</v>
      </c>
      <c r="G8" s="81">
        <f ca="1">IFERROR(NOW()-F8,"-")</f>
        <v>2.5489467589068227E-2</v>
      </c>
      <c r="H8" s="116">
        <v>45937.667847222219</v>
      </c>
      <c r="I8" s="112" t="str">
        <f>IFERROR(VLOOKUP(D8,DB!A:F,6,0),"")</f>
        <v>SCECO</v>
      </c>
      <c r="J8" s="112" t="str">
        <f>IFERROR(VLOOKUP(D8,DB!A:G,7,0),"")</f>
        <v>Weak</v>
      </c>
      <c r="K8" s="117" t="s">
        <v>39070</v>
      </c>
      <c r="L8" s="118" t="str">
        <f>IFERROR(VLOOKUP(D8,DB!A:I,9,0),"")</f>
        <v>Latis</v>
      </c>
    </row>
    <row r="9" spans="1:16383" ht="31.5" customHeight="1">
      <c r="A9" s="113"/>
      <c r="B9" s="112" t="str">
        <f>IFERROR(VLOOKUP(D9,DB!A:K,11,0),"")</f>
        <v/>
      </c>
      <c r="C9" s="114"/>
      <c r="D9" s="154"/>
      <c r="E9" s="115"/>
      <c r="F9"/>
      <c r="G9" s="81">
        <f ca="1">IFERROR(NOW()-F9,"-")</f>
        <v>45937.83451724537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45937.83451724537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45937.83451724537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45937.83451724537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45937.83451724537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45937.83451724537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45937.83451724537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45937.83451724537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45937.83451724537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45937.83451724537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45937.83451724537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45937.83451724537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45937.83451724537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45937.83451724537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45937.83451724537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45937.83451724537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45937.83451724537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45937.83451724537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45937.83451724537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45937.83451724537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45937.83451724537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45937.83451724537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45937.83451724537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45937.83451724537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45937.83451724537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45937.83451724537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45937.83451724537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45937.83451724537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45937.83451724537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45937.83451724537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45937.83451724537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45937.83451724537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45937.83451724537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45937.83451724537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45937.83451724537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45937.83451724537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45937.83451724537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45937.83451724537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45937.83451724537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45937.83451724537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45937.83451724537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45937.83451724537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45937.83451724537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45937.83451724537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45937.83451724537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45937.83451724537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45937.83451724537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45937.83451724537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45937.83451724537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45937.83451724537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45937.83451724537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45937.83451724537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45937.83451724537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45937.83451724537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45937.83451724537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45937.83451724537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45937.83451724537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45937.83451724537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45937.83451724537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45937.83451724537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45937.83451724537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45937.83451724537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45937.83451724537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45937.83451724537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45937.83451724537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45937.83451724537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45937.83451724537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45937.83451724537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45937.83451724537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45937.83451724537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45937.83451724537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45937.83451724537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45937.83451724537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45937.83451724537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45937.83451724537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45937.83451724537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45937.83451724537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45937.83451724537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45937.83451724537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45937.83451724537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45937.83451724537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45937.83451724537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45937.83451724537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45937.83451724537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45937.83451724537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45937.83451724537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45937.83451724537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45937.83451724537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45937.83451724537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45937.83451724537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45937.83451724537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45937.83451724537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45937.83451724537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45937.83451724537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45937.83451724537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45937.83451724537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45937.83451724537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45937.83451724537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45937.83451724537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45937.83451724537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45937.83451724537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45937.83451724537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45937.83451724537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45937.83451724537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45937.83451724537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45937.83451724537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45937.83451724537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45937.83451724537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45937.83451724537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45937.83451724537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45937.83451724537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45937.83451724537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45937.83451724537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45937.83451724537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45937.83451724537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45937.83451724537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45937.83451724537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45937.83451724537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45937.83451724537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45937.83451724537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45937.83451724537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45937.83451724537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45937.83451724537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45937.83451724537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45937.83451724537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45937.83451724537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45937.83451724537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45937.83451724537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45937.83451724537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45937.83451724537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45937.83451724537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45937.83451724537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45937.83451724537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45937.83451724537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45937.83451724537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45937.83451724537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45937.83451724537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45937.83451724537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45937.83451724537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45937.83451724537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45937.83451724537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45937.83451724537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45937.83451724537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45937.83451724537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45937.83451724537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45937.83451724537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45937.83451724537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45937.83451724537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45937.83451724537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45937.83451724537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45937.83451724537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45937.83451724537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45937.83451724537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45937.83451724537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45937.83451724537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45937.83451724537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45937.83451724537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45937.83451724537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45937.83451724537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45937.83451724537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45937.83451724537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45937.83451724537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45937.83451724537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45937.83451724537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45937.83451724537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45937.83451724537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45937.83451724537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45937.83451724537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45937.83451724537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45937.83451724537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45937.83451724537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45937.83451724537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45937.83451724537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45937.83451724537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45937.83451724537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45937.83451724537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45937.83451724537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45937.83451724537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45937.83451724537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45937.83451724537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45937.83451724537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45937.83451724537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45937.83451724537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45937.83451724537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45937.83451724537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45937.83451724537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45937.83451724537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45937.83451724537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45937.83451724537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45937.83451724537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45937.83451724537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45937.83451724537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45937.83451724537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45937.83451724537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45937.83451724537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45937.83451724537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45937.83451724537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45937.83451724537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45937.83451724537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45937.83451724537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45937.83451724537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45937.83451724537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45937.83451724537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45937.83451724537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45937.83451724537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45937.83451724537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45937.83451724537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45937.83451724537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45937.83451724537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45937.83451724537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45937.83451724537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45937.83451724537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45937.83451724537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45937.83451724537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45937.83451724537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45937.83451724537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45937.83451724537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45937.83451724537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45937.83451724537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45937.83451724537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45937.83451724537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45937.83451724537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45937.83451724537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45937.83451724537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45937.83451724537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45937.83451724537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45937.83451724537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45937.83451724537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45937.83451724537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45937.83451724537</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2025-10-07T17:03:46Z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