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33" documentId="13_ncr:1_{F6CB121F-512D-4AA6-A0C1-0FB36C537598}" xr6:coauthVersionLast="47" xr6:coauthVersionMax="47" xr10:uidLastSave="{B7EB1565-1089-45B6-A90C-710CE3F04F7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<sst xmlns="http://schemas.openxmlformats.org/spreadsheetml/2006/main" count="178581" uniqueCount="39074">
  <si>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</si>
  <si>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</si>
  <si>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</si>
  <si>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</si>
  <si>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</si>
  <si>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</si>
  <si>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</si>
  <si>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</si>
  <si>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</si>
  <si>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</si>
  <si>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</si>
  <si>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</si>
  <si>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</si>
  <si>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</si>
  <si>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</si>
  <si>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</si>
  <si>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</si>
  <si>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</si>
  <si>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</si>
  <si>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</si>
  <si>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</si>
  <si>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</si>
  <si>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</si>
  <si>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</si>
  <si>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</si>
  <si>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</si>
  <si>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</si>
  <si>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</si>
  <si>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</si>
  <si>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</si>
  <si>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</si>
  <si>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</si>
  <si>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</si>
  <si>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</si>
  <si>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</si>
  <si>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</si>
  <si>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</si>
  <si>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</si>
  <si>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</si>
  <si>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</si>
  <si>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</si>
  <si>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</si>
  <si>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</si>
  <si>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</si>
  <si>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</si>
  <si>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</si>
  <si>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</si>
  <si>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</si>
  <si>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</si>
  <si>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</si>
  <si>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</si>
  <si>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</si>
  <si>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</si>
  <si>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</si>
  <si>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</si>
  <si>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</si>
  <si>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</si>
  <si>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</si>
  <si>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</si>
  <si>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</si>
  <si>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</si>
  <si>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</si>
  <si>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</si>
  <si>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</si>
  <si>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</si>
  <si>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</si>
  <si>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</si>
  <si>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</si>
  <si>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</si>
  <si>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</si>
  <si>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</si>
  <si>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</si>
  <si>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</si>
  <si>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</si>
  <si>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</si>
  <si>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</si>
  <si>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</si>
  <si>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</si>
  <si>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</si>
  <si>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</si>
  <si>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</si>
  <si>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</si>
  <si>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</si>
  <si>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</si>
  <si>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</si>
  <si>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</si>
  <si>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</si>
  <si>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</si>
  <si>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</si>
  <si>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</si>
  <si>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</si>
  <si>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</si>
  <si>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</si>
  <si>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</si>
  <si>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</si>
  <si>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</si>
  <si>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</si>
  <si>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</si>
  <si>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</si>
  <si>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</si>
  <si>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</si>
  <si>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</si>
  <si>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</si>
  <si>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</si>
  <si>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</si>
  <si>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</si>
  <si>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</si>
  <si>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</si>
  <si>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</si>
  <si>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</si>
  <si>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</si>
  <si>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</si>
  <si>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</si>
  <si>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</si>
  <si>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</si>
  <si>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</si>
  <si>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</si>
  <si>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</si>
  <si>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</si>
  <si>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</si>
  <si>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</si>
  <si>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</si>
  <si>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</si>
  <si>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</si>
  <si>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</si>
  <si>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</si>
  <si>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</si>
  <si>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</si>
  <si>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</si>
  <si>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</si>
  <si>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</si>
  <si>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</si>
  <si>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</si>
  <si>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</si>
  <si>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</si>
  <si>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</si>
  <si>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</si>
  <si>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</si>
  <si>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</si>
  <si>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</si>
  <si>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</si>
  <si>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</si>
  <si>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</si>
  <si>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</si>
  <si>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</si>
  <si>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</si>
  <si>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</si>
  <si>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</si>
  <si>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</si>
  <si>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</si>
  <si>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</si>
  <si>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</si>
  <si>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</si>
  <si>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</si>
  <si>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</si>
  <si>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</si>
  <si>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</si>
  <si>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</si>
  <si>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</si>
  <si>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</si>
  <si>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</si>
  <si>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</si>
  <si>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</si>
  <si>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</si>
  <si>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</si>
  <si>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</si>
  <si>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</si>
  <si>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</si>
  <si>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</si>
  <si>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</si>
  <si>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</si>
  <si>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</si>
  <si>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</si>
  <si>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</si>
  <si>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</si>
  <si>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</si>
  <si>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</si>
  <si>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</si>
  <si>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</si>
  <si>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</si>
  <si>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</si>
  <si>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</si>
  <si>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</si>
  <si>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</si>
  <si>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</si>
  <si>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</si>
  <si>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</si>
  <si>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</si>
  <si>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</si>
  <si>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</si>
  <si>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</si>
  <si>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</si>
  <si>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</si>
  <si>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</si>
  <si>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</si>
  <si>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</si>
  <si>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</si>
  <si>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</si>
  <si>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</si>
  <si>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</si>
  <si>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</si>
  <si>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</si>
  <si>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</si>
  <si>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</si>
  <si>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</si>
  <si>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</si>
  <si>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</si>
  <si>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</si>
  <si>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</si>
  <si>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</si>
  <si>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</si>
  <si>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</si>
  <si>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</si>
  <si>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</si>
  <si>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</si>
  <si>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</si>
  <si>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</si>
  <si>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</si>
  <si>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</si>
  <si>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</si>
  <si>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</si>
  <si>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</si>
  <si>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</si>
  <si>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</si>
  <si>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</si>
  <si>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</si>
  <si>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</si>
  <si>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</si>
  <si>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</si>
  <si>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</si>
  <si>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</si>
  <si>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</si>
  <si>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</si>
  <si>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</si>
  <si>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</si>
  <si>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</si>
  <si>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</si>
  <si>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</si>
  <si>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</si>
  <si>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</si>
  <si>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</si>
  <si>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</si>
  <si>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</si>
  <si>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</si>
  <si>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</si>
  <si>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</si>
  <si>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</si>
  <si>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</si>
  <si>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</si>
  <si>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</si>
  <si>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</si>
  <si>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</si>
  <si>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</si>
  <si>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</si>
  <si>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</si>
  <si>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</si>
  <si>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</si>
  <si>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</si>
  <si>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</si>
  <si>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</si>
  <si>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</si>
  <si>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</si>
  <si>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</si>
  <si>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</si>
  <si>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</si>
  <si>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</si>
  <si>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</si>
  <si>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</si>
  <si>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</si>
  <si>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</si>
  <si>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</si>
  <si>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</si>
  <si>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</si>
  <si>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</si>
  <si>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</si>
  <si>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</si>
  <si>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</si>
  <si>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</si>
  <si>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</si>
  <si>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</si>
  <si>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</si>
  <si>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</si>
  <si>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</si>
  <si>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</si>
  <si>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</si>
  <si>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</si>
  <si>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</si>
  <si>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</si>
  <si>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</si>
  <si>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</si>
  <si>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</si>
  <si>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</si>
  <si>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</si>
  <si>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</si>
  <si>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</si>
  <si>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</si>
  <si>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</si>
  <si>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</si>
  <si>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</si>
  <si>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</si>
  <si>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</si>
  <si>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</si>
  <si>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</si>
  <si>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</si>
  <si>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</si>
  <si>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</si>
  <si>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</si>
  <si>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</si>
  <si>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</si>
  <si>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</si>
  <si>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</si>
  <si>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</si>
  <si>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</si>
  <si>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</si>
  <si>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</si>
  <si>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</si>
  <si>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</si>
  <si>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</si>
  <si>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</si>
  <si>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</si>
  <si>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</si>
  <si>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</si>
  <si>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</si>
  <si>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</si>
  <si>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</si>
  <si>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</si>
  <si>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</si>
  <si>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</si>
  <si>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</si>
  <si>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</si>
  <si>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</si>
  <si>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</si>
  <si>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</si>
  <si>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</si>
  <si>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</si>
  <si>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</si>
  <si>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</si>
  <si>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</si>
  <si>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</si>
  <si>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</si>
  <si>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</si>
  <si>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</si>
  <si>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</si>
  <si>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</si>
  <si>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</si>
  <si>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</si>
  <si>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</si>
  <si>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</si>
  <si>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</si>
  <si>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</si>
  <si>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</si>
  <si>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</si>
  <si>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</si>
  <si>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</si>
  <si>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</si>
  <si>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</si>
  <si>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</si>
  <si>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</si>
  <si>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</si>
  <si>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</si>
  <si>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</si>
  <si>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</si>
  <si>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</si>
  <si>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</si>
  <si>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</si>
  <si>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</si>
  <si>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</si>
  <si>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</si>
  <si>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</si>
  <si>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</si>
  <si>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</si>
  <si>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</si>
  <si>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</si>
  <si>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</si>
  <si>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</si>
  <si>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</si>
  <si>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</si>
  <si>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</si>
  <si>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</si>
  <si>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</si>
  <si>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</si>
  <si>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</si>
  <si>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</si>
  <si>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</si>
  <si>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</si>
  <si>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</si>
  <si>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</si>
  <si>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</si>
  <si>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</si>
  <si>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</si>
  <si>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</si>
  <si>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</si>
  <si>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</si>
  <si>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</si>
  <si>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</si>
  <si>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</si>
  <si>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</si>
  <si>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</si>
  <si>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</si>
  <si>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</si>
  <si>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</si>
  <si>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</si>
  <si>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</si>
  <si>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</si>
  <si>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</si>
  <si>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</si>
  <si>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</si>
  <si>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</si>
  <si>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</si>
  <si>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</si>
  <si>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</si>
  <si>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</si>
  <si>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</si>
  <si>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</si>
  <si>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</si>
  <si>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</si>
  <si>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</si>
  <si>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</si>
  <si>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</si>
  <si>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</si>
  <si>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</si>
  <si>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</si>
  <si>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</si>
  <si>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</si>
  <si>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</si>
  <si>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</si>
  <si>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</si>
  <si>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</si>
  <si>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</si>
  <si>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</si>
  <si>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</si>
  <si>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</si>
  <si>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</si>
  <si>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</si>
  <si>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</si>
  <si>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</si>
  <si>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</si>
  <si>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</si>
  <si>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</si>
  <si>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</si>
  <si>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</si>
  <si>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</si>
  <si>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</si>
  <si>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</si>
  <si>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</si>
  <si>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</si>
  <si>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</si>
  <si>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</si>
  <si>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</si>
  <si>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</si>
  <si>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</si>
  <si>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</si>
  <si>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</si>
  <si>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</si>
  <si>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</si>
  <si>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</si>
  <si>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</si>
  <si>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</si>
  <si>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</si>
  <si>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</si>
  <si>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</si>
  <si>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</si>
  <si>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</si>
  <si>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</si>
  <si>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</si>
  <si>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</si>
  <si>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</si>
  <si>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</si>
  <si>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</si>
  <si>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</si>
  <si>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</si>
  <si>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</si>
  <si>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</si>
  <si>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</si>
  <si>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</si>
  <si>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</si>
  <si>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</si>
  <si>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</si>
  <si>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</si>
  <si>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</si>
  <si>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</si>
  <si>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</si>
  <si>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</si>
  <si>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</si>
  <si>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</si>
  <si>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</si>
  <si>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</si>
  <si>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</si>
  <si>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</si>
  <si>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</si>
  <si>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</si>
  <si>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</si>
  <si>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</si>
  <si>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</si>
  <si>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</si>
  <si>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</si>
  <si>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</si>
  <si>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</si>
  <si>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</si>
  <si>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</si>
  <si>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</si>
  <si>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</si>
  <si>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</si>
  <si>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</si>
  <si>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</si>
  <si>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</si>
  <si>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</si>
  <si>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</si>
  <si>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</si>
  <si>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</si>
  <si>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</si>
  <si>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</si>
  <si>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</si>
  <si>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</si>
  <si>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</si>
  <si>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</si>
  <si>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</si>
  <si>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</si>
  <si>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</si>
  <si>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</si>
  <si>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</si>
  <si>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</si>
  <si>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</si>
  <si>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</si>
  <si>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</si>
  <si>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</si>
  <si>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</si>
  <si>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</si>
  <si>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</si>
  <si>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</si>
  <si>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</si>
  <si>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</si>
  <si>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</si>
  <si>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</si>
  <si>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</si>
  <si>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</si>
  <si>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</si>
  <si>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</si>
  <si>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</si>
  <si>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</si>
  <si>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</si>
  <si>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</si>
  <si>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</si>
  <si>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</si>
  <si>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</si>
  <si>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</si>
  <si>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</si>
  <si>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</si>
  <si>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</si>
  <si>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</si>
  <si>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</si>
  <si>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</si>
  <si>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</si>
  <si>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</si>
  <si>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</si>
  <si>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</si>
  <si>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</si>
  <si>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</si>
  <si>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</si>
  <si>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</si>
  <si>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</si>
  <si>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</si>
  <si>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</si>
  <si>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</si>
  <si>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</si>
  <si>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</si>
  <si>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</si>
  <si>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</si>
  <si>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</si>
  <si>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</si>
  <si>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</si>
  <si>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</si>
  <si>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</si>
  <si>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</si>
  <si>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</si>
  <si>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</si>
  <si>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</si>
  <si>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</si>
  <si>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</si>
  <si>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</si>
  <si>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</si>
  <si>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</si>
  <si>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</si>
  <si>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</si>
  <si>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</si>
  <si>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</si>
  <si>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</si>
  <si>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</si>
  <si>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</si>
  <si>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</si>
  <si>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</si>
  <si>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</si>
  <si>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</si>
  <si>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</si>
  <si>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</si>
  <si>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</si>
  <si>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</si>
  <si>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</si>
  <si>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</si>
  <si>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</si>
  <si>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</si>
  <si>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</si>
  <si>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</si>
  <si>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</si>
  <si>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</si>
  <si>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</si>
  <si>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</si>
  <si>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</si>
  <si>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</si>
  <si>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</si>
  <si>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</si>
  <si>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</si>
  <si>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</si>
  <si>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</si>
  <si>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</si>
  <si>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</si>
  <si>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</si>
  <si>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</si>
  <si>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</si>
  <si>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</si>
  <si>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</si>
  <si>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</si>
  <si>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</si>
  <si>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</si>
  <si>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</si>
  <si>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</si>
  <si>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</si>
  <si>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</si>
  <si>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</si>
  <si>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</si>
  <si>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</si>
  <si>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</si>
  <si>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</si>
  <si>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</si>
  <si>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</si>
  <si>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</si>
  <si>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</si>
  <si>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</si>
  <si>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</si>
  <si>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</si>
  <si>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</si>
  <si>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</si>
  <si>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</si>
  <si>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</si>
  <si>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</si>
  <si>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</si>
  <si>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</si>
  <si>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</si>
  <si>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</si>
  <si>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</si>
  <si>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</si>
  <si>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</si>
  <si>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</si>
  <si>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</si>
  <si>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</si>
  <si>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</si>
  <si>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</si>
  <si>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</si>
  <si>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</si>
  <si>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</si>
  <si>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</si>
  <si>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</si>
  <si>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</si>
  <si>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</si>
  <si>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</si>
  <si>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</si>
  <si>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</si>
  <si>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</si>
  <si>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</si>
  <si>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</si>
  <si>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</si>
  <si>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</si>
  <si>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</si>
  <si>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</si>
  <si>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</si>
  <si>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</si>
  <si>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</si>
  <si>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</si>
  <si>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</si>
  <si>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</si>
  <si>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</si>
  <si>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</si>
  <si>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</si>
  <si>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</si>
  <si>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</si>
  <si>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</si>
  <si>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</si>
  <si>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</si>
  <si>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</si>
  <si>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</si>
  <si>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</si>
  <si>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</si>
  <si>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</si>
  <si>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</si>
  <si>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</si>
  <si>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</si>
  <si>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</si>
  <si>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</si>
  <si>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</si>
  <si>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</si>
  <si>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</si>
  <si>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</si>
  <si>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</si>
  <si>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</si>
  <si>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</si>
  <si>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</si>
  <si>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</si>
  <si>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</si>
  <si>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</si>
  <si>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</si>
  <si>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</si>
  <si>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</si>
  <si>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</si>
  <si>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</si>
  <si>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</si>
  <si>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</si>
  <si>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</si>
  <si>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</si>
  <si>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</si>
  <si>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</si>
  <si>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</si>
  <si>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</si>
  <si>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</si>
  <si>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</si>
  <si>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</si>
  <si>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</si>
  <si>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</si>
  <si>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</si>
  <si>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</si>
  <si>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</si>
  <si>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</si>
  <si>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</si>
  <si>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</si>
  <si>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</si>
  <si>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</si>
  <si>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</si>
  <si>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</si>
  <si>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</si>
  <si>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</si>
  <si>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</si>
  <si>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</si>
  <si>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</si>
  <si>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</si>
  <si>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</si>
  <si>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</si>
  <si>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</si>
  <si>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</si>
  <si>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</si>
  <si>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</si>
  <si>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</si>
  <si>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</si>
  <si>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</si>
  <si>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</si>
  <si>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</si>
  <si>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</si>
  <si>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</si>
  <si>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</si>
  <si>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</si>
  <si>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</si>
  <si>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</si>
  <si>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</si>
  <si>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</si>
  <si>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</si>
  <si>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</si>
  <si>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</si>
  <si>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</si>
  <si>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</si>
  <si>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</si>
  <si>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</si>
  <si>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</si>
  <si>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</si>
  <si>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</si>
  <si>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</si>
  <si>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</si>
  <si>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</si>
  <si>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</si>
  <si>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</si>
  <si>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</si>
  <si>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</si>
  <si>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</si>
  <si>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</si>
  <si>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</si>
  <si>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</si>
  <si>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</si>
  <si>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</si>
  <si>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</si>
  <si>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</si>
  <si>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</si>
  <si>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</si>
  <si>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</si>
  <si>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</si>
  <si>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</si>
  <si>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</si>
  <si>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</si>
  <si>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</si>
  <si>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</si>
  <si>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</si>
  <si>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</si>
  <si>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</si>
  <si>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</si>
  <si>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</si>
  <si>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</si>
  <si>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</si>
  <si>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</si>
  <si>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</si>
  <si>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</si>
  <si>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</si>
  <si>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</si>
  <si>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</si>
  <si>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</si>
  <si>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</si>
  <si>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</si>
  <si>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</si>
  <si>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</si>
  <si>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</si>
  <si>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</si>
  <si>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</si>
  <si>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</si>
  <si>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</si>
  <si>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</si>
  <si>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</si>
  <si>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</si>
  <si>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</si>
  <si>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</si>
  <si>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</si>
  <si>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</si>
  <si>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</si>
  <si>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</si>
  <si>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</si>
  <si>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</si>
  <si>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</si>
  <si>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</si>
  <si>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</si>
  <si>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</si>
  <si>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</si>
  <si>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</si>
  <si>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</si>
  <si>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</si>
  <si>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</si>
  <si>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</si>
  <si>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</si>
  <si>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</si>
  <si>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</si>
  <si>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</si>
  <si>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</si>
  <si>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</si>
  <si>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</si>
  <si>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</si>
  <si>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</si>
  <si>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</si>
  <si>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</si>
  <si>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</si>
  <si>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</si>
  <si>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</si>
  <si>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</si>
  <si>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</si>
  <si>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</si>
  <si>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</si>
  <si>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</si>
  <si>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</si>
  <si>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</si>
  <si>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</si>
  <si>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</si>
  <si>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</si>
  <si>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</si>
  <si>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</si>
  <si>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</si>
  <si>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</si>
  <si>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</si>
  <si>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</si>
  <si>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</si>
  <si>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</si>
  <si>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</si>
  <si>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</si>
  <si>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</si>
  <si>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</si>
  <si>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</si>
  <si>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</si>
  <si>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</si>
  <si>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</si>
  <si>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</si>
  <si>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</si>
  <si>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</si>
  <si>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</si>
  <si>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</si>
  <si>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</si>
  <si>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</si>
  <si>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</si>
  <si>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</si>
  <si>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</si>
  <si>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</si>
  <si>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</si>
  <si>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</si>
  <si>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</si>
  <si>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</si>
  <si>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</si>
  <si>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</si>
  <si>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</si>
  <si>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</si>
  <si>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</si>
  <si>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</si>
  <si>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</si>
  <si>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</si>
  <si>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</si>
  <si>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</si>
  <si>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</si>
  <si>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</si>
  <si>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</si>
  <si>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</si>
  <si>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</si>
  <si>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</si>
  <si>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</si>
  <si>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</si>
  <si>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</si>
  <si>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</si>
  <si>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</si>
  <si>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</si>
  <si>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</si>
  <si>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</si>
  <si>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</si>
  <si>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</si>
  <si>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</si>
  <si>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</si>
  <si>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</si>
  <si>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</si>
  <si>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</si>
  <si>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</si>
  <si>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</si>
  <si>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</si>
  <si>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</si>
  <si>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</si>
  <si>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</si>
  <si>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</si>
  <si>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</si>
  <si>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</si>
  <si>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</si>
  <si>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</si>
  <si>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</si>
  <si>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</si>
  <si>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</si>
  <si>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</si>
  <si>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</si>
  <si>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</si>
  <si>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</si>
  <si>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</si>
  <si>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</si>
  <si>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</si>
  <si>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</si>
  <si>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</si>
  <si>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</si>
  <si>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</si>
  <si>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</si>
  <si>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</si>
  <si>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</si>
  <si>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</si>
  <si>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</si>
  <si>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</si>
  <si>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</si>
  <si>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</si>
  <si>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</si>
  <si>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</si>
  <si>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</si>
  <si>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</si>
  <si>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</si>
  <si>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</si>
  <si>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</si>
  <si>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</si>
  <si>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</si>
  <si>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</si>
  <si>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</si>
  <si>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</si>
  <si>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</si>
  <si>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</si>
  <si>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</si>
  <si>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</si>
  <si>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</si>
  <si>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</si>
  <si>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</si>
  <si>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</si>
  <si>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</si>
  <si>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</si>
  <si>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</si>
  <si>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</si>
  <si>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</si>
  <si>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</si>
  <si>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</si>
  <si>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</si>
  <si>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</si>
  <si>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</si>
  <si>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</si>
  <si>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</si>
  <si>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</si>
  <si>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</si>
  <si>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</si>
  <si>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</si>
  <si>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</si>
  <si>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</si>
  <si>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</si>
  <si>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</si>
  <si>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</si>
  <si>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</si>
  <si>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</si>
  <si>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</si>
  <si>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</si>
  <si>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</si>
  <si>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</si>
  <si>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</si>
  <si>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</si>
  <si>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</si>
  <si>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</si>
  <si>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</si>
  <si>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</si>
  <si>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</si>
  <si>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</si>
  <si>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</si>
  <si>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</si>
  <si>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</si>
  <si>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</si>
  <si>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</si>
  <si>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</si>
  <si>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</si>
  <si>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</si>
  <si>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</si>
  <si>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</si>
  <si>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</si>
  <si>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</si>
  <si>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</si>
  <si>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</si>
  <si>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</si>
  <si>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</si>
  <si>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</si>
  <si>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</si>
  <si>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</si>
  <si>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</si>
  <si>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</si>
  <si>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</si>
  <si>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</si>
  <si>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</si>
  <si>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</si>
  <si>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</si>
  <si>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</si>
  <si>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</si>
  <si>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</si>
  <si>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</si>
  <si>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</si>
  <si>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</si>
  <si>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</si>
  <si>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</si>
  <si>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</si>
  <si>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</si>
  <si>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</si>
  <si>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</si>
  <si>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</si>
  <si>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</si>
  <si>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</si>
  <si>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</si>
  <si>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</si>
  <si>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</si>
  <si>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</si>
  <si>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</si>
  <si>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</si>
  <si>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</si>
  <si>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</si>
  <si>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</si>
  <si>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</si>
  <si>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</si>
  <si>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</si>
  <si>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</si>
  <si>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</si>
  <si>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</si>
  <si>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</si>
  <si>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</si>
  <si>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</si>
  <si>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</si>
  <si>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</si>
  <si>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</si>
  <si>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</si>
  <si>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</si>
  <si>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</si>
  <si>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</si>
  <si>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</si>
  <si>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</si>
  <si>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</si>
  <si>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</si>
  <si>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</si>
  <si>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</si>
  <si>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</si>
  <si>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</si>
  <si>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</si>
  <si>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</si>
  <si>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</si>
  <si>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</si>
  <si>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</si>
  <si>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</si>
  <si>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</si>
  <si>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</si>
  <si>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</si>
  <si>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</si>
  <si>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</si>
  <si>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</si>
  <si>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</si>
  <si>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</si>
  <si>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</si>
  <si>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</si>
  <si>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</si>
  <si>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</si>
  <si>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</si>
  <si>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</si>
  <si>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</si>
  <si>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</si>
  <si>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</si>
  <si>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</si>
  <si>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</si>
  <si>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</si>
  <si>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</si>
  <si>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</si>
  <si>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</si>
  <si>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</si>
  <si>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</si>
  <si>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</si>
  <si>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</si>
  <si>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</si>
  <si>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</si>
  <si>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</si>
  <si>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</si>
  <si>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</si>
  <si>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</si>
  <si>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</si>
  <si>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</si>
  <si>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</si>
  <si>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</si>
  <si>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</si>
  <si>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</si>
  <si>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</si>
  <si>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</si>
  <si>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</si>
  <si>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</si>
  <si>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</si>
  <si>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</si>
  <si>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</si>
  <si>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</si>
  <si>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</si>
  <si>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</si>
  <si>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</si>
  <si>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</si>
  <si>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</si>
  <si>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</si>
  <si>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</si>
  <si>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</si>
  <si>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</si>
  <si>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</si>
  <si>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</si>
  <si>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</si>
  <si>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</si>
  <si>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</si>
  <si>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</si>
  <si>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</si>
  <si>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</si>
  <si>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</si>
  <si>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</si>
  <si>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</si>
  <si>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</si>
  <si>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</si>
  <si>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</si>
  <si>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</si>
  <si>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</si>
  <si>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</si>
  <si>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</si>
  <si>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</si>
  <si>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</si>
  <si>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</si>
  <si>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</si>
  <si>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</si>
  <si>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</si>
  <si>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</si>
  <si>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</si>
  <si>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</si>
  <si>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</si>
  <si>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</si>
  <si>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</si>
  <si>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</si>
  <si>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</si>
  <si>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</si>
  <si>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</si>
  <si>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</si>
  <si>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</si>
  <si>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</si>
  <si>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</si>
  <si>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</si>
  <si>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</si>
  <si>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</si>
  <si>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</si>
  <si>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</si>
  <si>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</si>
  <si>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</si>
  <si>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</si>
  <si>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</si>
  <si>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</si>
  <si>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</si>
  <si>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</si>
  <si>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</si>
  <si>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</si>
  <si>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</si>
  <si>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</si>
  <si>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</si>
  <si>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</si>
  <si>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</si>
  <si>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</si>
  <si>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</si>
  <si>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</si>
  <si>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</si>
  <si>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</si>
  <si>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</si>
  <si>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</si>
  <si>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</si>
  <si>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</si>
  <si>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</si>
  <si>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</si>
  <si>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</si>
  <si>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</si>
  <si>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</si>
  <si>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</si>
  <si>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</si>
  <si>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</si>
  <si>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</si>
  <si>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</si>
  <si>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</si>
  <si>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</si>
  <si>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</si>
  <si>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</si>
  <si>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</si>
  <si>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</si>
  <si>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</si>
  <si>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</si>
  <si>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</si>
  <si>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</si>
  <si>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</si>
  <si>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</si>
  <si>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</si>
  <si>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</si>
  <si>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</si>
  <si>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</si>
  <si>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</si>
  <si>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</si>
  <si>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</si>
  <si>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</si>
  <si>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</si>
  <si>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</si>
  <si>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</si>
  <si>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</si>
  <si>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</si>
  <si>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</si>
  <si>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</si>
  <si>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</si>
  <si>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</si>
  <si>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</si>
  <si>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</si>
  <si>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</si>
  <si>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</si>
  <si>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</si>
  <si>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</si>
  <si>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</si>
  <si>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</si>
  <si>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</si>
  <si>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</si>
  <si>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</si>
  <si>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</si>
  <si>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</si>
  <si>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</si>
  <si>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</si>
  <si>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</si>
  <si>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</si>
  <si>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</si>
  <si>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</si>
  <si>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</si>
  <si>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</si>
  <si>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</si>
  <si>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</si>
  <si>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</si>
  <si>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</si>
  <si>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</si>
  <si>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</si>
  <si>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</si>
  <si>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</si>
  <si>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</si>
  <si>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</si>
  <si>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</si>
  <si>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</si>
  <si>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</si>
  <si>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</si>
  <si>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</si>
  <si>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</si>
  <si>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</si>
  <si>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</si>
  <si>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</si>
  <si>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</si>
  <si>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</si>
  <si>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</si>
  <si>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</si>
  <si>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</si>
  <si>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</si>
  <si>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</si>
  <si>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</si>
  <si>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</si>
  <si>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</si>
  <si>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</si>
  <si>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</si>
  <si>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</si>
  <si>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</si>
  <si>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</si>
  <si>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</si>
  <si>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</si>
  <si>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</si>
  <si>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</si>
  <si>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</si>
  <si>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</si>
  <si>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</si>
  <si>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</si>
  <si>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</si>
  <si>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</si>
  <si>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</si>
  <si>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</si>
  <si>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</si>
  <si>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</si>
  <si>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</si>
  <si>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</si>
  <si>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</si>
  <si>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</si>
  <si>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</si>
  <si>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</si>
  <si>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</si>
  <si>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</si>
  <si>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</si>
  <si>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</si>
  <si>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</si>
  <si>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</si>
  <si>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</si>
  <si>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</si>
  <si>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</si>
  <si>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</si>
  <si>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</si>
  <si>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</si>
  <si>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</si>
  <si>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</si>
  <si>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</si>
  <si>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</si>
  <si>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</si>
  <si>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</si>
  <si>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</si>
  <si>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</si>
  <si>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</si>
  <si>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</si>
  <si>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</si>
  <si>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</si>
  <si>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</si>
  <si>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</si>
  <si>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</si>
  <si>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</si>
  <si>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</si>
  <si>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</si>
  <si>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</si>
  <si>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</si>
  <si>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</si>
  <si>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</si>
  <si>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</si>
  <si>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</si>
  <si>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</si>
  <si>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</si>
  <si>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</si>
  <si>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</si>
  <si>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</si>
  <si>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</si>
  <si>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</si>
  <si>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</si>
  <si>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</si>
  <si>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</si>
  <si>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</si>
  <si>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</si>
  <si>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</si>
  <si>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</si>
  <si>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</si>
  <si>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</si>
  <si>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</si>
  <si>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</si>
  <si>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</si>
  <si>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</si>
  <si>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</si>
  <si>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</si>
  <si>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</si>
  <si>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</si>
  <si>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</si>
  <si>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</si>
  <si>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</si>
  <si>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</si>
  <si>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</si>
  <si>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</si>
  <si>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</si>
  <si>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</si>
  <si>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</si>
  <si>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</si>
  <si>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</si>
  <si>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</si>
  <si>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</si>
  <si>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</si>
  <si>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</si>
  <si>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</si>
  <si>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</si>
  <si>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</si>
  <si>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</si>
  <si>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</si>
  <si>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</si>
  <si>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</si>
  <si>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</si>
  <si>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</si>
  <si>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</si>
  <si>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</si>
  <si>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</si>
  <si>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</si>
  <si>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</si>
  <si>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</si>
  <si>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</si>
  <si>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</si>
  <si>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</si>
  <si>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</si>
  <si>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</si>
  <si>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</si>
  <si>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</si>
  <si>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</si>
  <si>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</si>
  <si>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</si>
  <si>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</si>
  <si>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</si>
  <si>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</si>
  <si>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</si>
  <si>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</si>
  <si>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</si>
  <si>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</si>
  <si>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</si>
  <si>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</si>
  <si>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</si>
  <si>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</si>
  <si>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</si>
  <si>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</si>
  <si>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</si>
  <si>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</si>
  <si>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</si>
  <si>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</si>
  <si>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</si>
  <si>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</si>
  <si>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</si>
  <si>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</si>
  <si>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</si>
  <si>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</si>
  <si>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</si>
  <si>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</si>
  <si>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</si>
  <si>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</si>
  <si>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</si>
  <si>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</si>
  <si>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</si>
  <si>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</si>
  <si>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</si>
  <si>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</si>
  <si>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</si>
  <si>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</si>
  <si>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</si>
  <si>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</si>
  <si>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</si>
  <si>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</si>
  <si>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</si>
  <si>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</si>
  <si>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</si>
  <si>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</si>
  <si>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</si>
  <si>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</si>
  <si>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</si>
  <si>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</si>
  <si>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</si>
  <si>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</si>
  <si>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</si>
  <si>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</si>
  <si>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</si>
  <si>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</si>
  <si>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</si>
  <si>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</si>
  <si>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</si>
  <si>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</si>
  <si>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</si>
  <si>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</si>
  <si>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</si>
  <si>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</si>
  <si>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</si>
  <si>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</si>
  <si>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</si>
  <si>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</si>
  <si>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</si>
  <si>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</si>
  <si>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</si>
  <si>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</si>
  <si>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</si>
  <si>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</si>
  <si>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</si>
  <si>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</si>
  <si>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</si>
  <si>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</si>
  <si>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</si>
  <si>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</si>
  <si>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</si>
  <si>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</si>
  <si>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</si>
  <si>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</si>
  <si>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</si>
  <si>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</si>
  <si>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</si>
  <si>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</si>
  <si>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</si>
  <si>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</si>
  <si>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</si>
  <si>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</si>
  <si>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</si>
  <si>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</si>
  <si>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</si>
  <si>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</si>
  <si>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</si>
  <si>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</si>
  <si>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</si>
  <si>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</si>
  <si>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</si>
  <si>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</si>
  <si>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</si>
  <si>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</si>
  <si>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</si>
  <si>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</si>
  <si>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</si>
  <si>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</si>
  <si>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</si>
  <si>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</si>
  <si>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</si>
  <si>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</si>
  <si>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</si>
  <si>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</si>
  <si>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</si>
  <si>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</si>
  <si>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</si>
  <si>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</si>
  <si>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</si>
  <si>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</si>
  <si>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</si>
  <si>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</si>
  <si>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</si>
  <si>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</si>
  <si>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</si>
  <si>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</si>
  <si>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</si>
  <si>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</si>
  <si>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</si>
  <si>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</si>
  <si>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</si>
  <si>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</si>
  <si>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</si>
  <si>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</si>
  <si>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</si>
  <si>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</si>
  <si>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</si>
  <si>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</si>
  <si>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</si>
  <si>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</si>
  <si>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</si>
  <si>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</si>
  <si>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</si>
  <si>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</si>
  <si>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</si>
  <si>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</si>
  <si>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</si>
  <si>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</si>
  <si>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</si>
  <si>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</si>
  <si>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</si>
  <si>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</si>
  <si>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</si>
  <si>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</si>
  <si>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</si>
  <si>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</si>
  <si>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</si>
  <si>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</si>
  <si>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</si>
  <si>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</si>
  <si>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</si>
  <si>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</si>
  <si>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</si>
  <si>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</si>
  <si>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</si>
  <si>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</si>
  <si>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</si>
  <si>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</si>
  <si>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</si>
  <si>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</si>
  <si>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</si>
  <si>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</si>
  <si>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</si>
  <si>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</si>
  <si>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</si>
  <si>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</si>
  <si>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</si>
  <si>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</si>
  <si>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</si>
  <si>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</si>
  <si>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</si>
  <si>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</si>
  <si>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</si>
  <si>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</si>
  <si>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</si>
  <si>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</si>
  <si>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</si>
  <si>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</si>
  <si>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</si>
  <si>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</si>
  <si>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</si>
  <si>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</si>
  <si>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</si>
  <si>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</si>
  <si>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</si>
  <si>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</si>
  <si>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</si>
  <si>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</si>
  <si>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</si>
  <si>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</si>
  <si>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</si>
  <si>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</si>
  <si>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</si>
  <si>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</si>
  <si>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</si>
  <si>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</si>
  <si>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</si>
  <si>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</si>
  <si>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</si>
  <si>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</si>
  <si>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</si>
  <si>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</si>
  <si>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</si>
  <si>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</si>
  <si>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</si>
  <si>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</si>
  <si>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</si>
  <si>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</si>
  <si>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</si>
  <si>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</si>
  <si>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</si>
  <si>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</si>
  <si>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</si>
  <si>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</si>
  <si>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</si>
  <si>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</si>
  <si>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</si>
  <si>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</si>
  <si>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</si>
  <si>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</si>
  <si>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</si>
  <si>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</si>
  <si>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</si>
  <si>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</si>
  <si>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</si>
  <si>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</si>
  <si>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</si>
  <si>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</si>
  <si>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</si>
  <si>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</si>
  <si>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</si>
  <si>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</si>
  <si>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</si>
  <si>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</si>
  <si>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</si>
  <si>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</si>
  <si>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</si>
  <si>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</si>
  <si>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</si>
  <si>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</si>
  <si>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</si>
  <si>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</si>
  <si>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</si>
  <si>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</si>
  <si>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</si>
  <si>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</si>
  <si>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</si>
  <si>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</si>
  <si>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</si>
  <si>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</si>
  <si>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</si>
  <si>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</si>
  <si>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</si>
  <si>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</si>
  <si>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</si>
  <si>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</si>
  <si>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</si>
  <si>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</si>
  <si>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</si>
  <si>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</si>
  <si>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</si>
  <si>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</si>
  <si>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</si>
  <si>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</si>
  <si>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</si>
  <si>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</si>
  <si>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</si>
  <si>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</si>
  <si>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</si>
  <si>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</si>
  <si>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</si>
  <si>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</si>
  <si>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</si>
  <si>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</si>
  <si>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</si>
  <si>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</si>
  <si>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</si>
  <si>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</si>
  <si>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</si>
  <si>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</si>
  <si>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</si>
  <si>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</si>
  <si>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</si>
  <si>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</si>
  <si>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</si>
  <si>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</si>
  <si>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</si>
  <si>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</si>
  <si>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</si>
  <si>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</si>
  <si>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</si>
  <si>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</si>
  <si>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</si>
  <si>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</si>
  <si>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</si>
  <si>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</si>
  <si>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</si>
  <si>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</si>
  <si>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</si>
  <si>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</si>
  <si>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</si>
  <si>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</si>
  <si>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</si>
  <si>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</si>
  <si>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</si>
  <si>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</si>
  <si>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</si>
  <si>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</si>
  <si>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</si>
  <si>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</si>
  <si>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</si>
  <si>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</si>
  <si>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</si>
  <si>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</si>
  <si>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</si>
  <si>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</si>
  <si>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</si>
  <si>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</si>
  <si>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</si>
  <si>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</si>
  <si>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</si>
  <si>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</si>
  <si>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</si>
  <si>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</si>
  <si>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</si>
  <si>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</si>
  <si>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</si>
  <si>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</si>
  <si>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</si>
  <si>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</si>
  <si>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</si>
  <si>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</si>
  <si>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</si>
  <si>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</si>
  <si>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</si>
  <si>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</si>
  <si>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</si>
  <si>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</si>
  <si>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</si>
  <si>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</si>
  <si>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</si>
  <si>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</si>
  <si>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</si>
  <si>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</si>
  <si>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</si>
  <si>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</si>
  <si>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</si>
  <si>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</si>
  <si>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</si>
  <si>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</si>
  <si>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</si>
  <si>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</si>
  <si>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</si>
  <si>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</si>
  <si>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</si>
  <si>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</si>
  <si>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</si>
  <si>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</si>
  <si>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</si>
  <si>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</si>
  <si>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</si>
  <si>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</si>
  <si>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</si>
  <si>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</si>
  <si>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</si>
  <si>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</si>
  <si>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</si>
  <si>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</si>
  <si>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</si>
  <si>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</si>
  <si>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</si>
  <si>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</si>
  <si>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</si>
  <si>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</si>
  <si>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</si>
  <si>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</si>
  <si>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</si>
  <si>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</si>
  <si>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</si>
  <si>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</si>
  <si>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</si>
  <si>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</si>
  <si>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</si>
  <si>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</si>
  <si>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</si>
  <si>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</si>
  <si>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</si>
  <si>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</si>
  <si>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</si>
  <si>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</si>
  <si>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</si>
  <si>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</si>
  <si>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</si>
  <si>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</si>
  <si>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</si>
  <si>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</si>
  <si>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</si>
  <si>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</si>
  <si>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</si>
  <si>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</si>
  <si>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</si>
  <si>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</si>
  <si>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</si>
  <si>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</si>
  <si>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</si>
  <si>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</si>
  <si>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</si>
  <si>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</si>
  <si>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</si>
  <si>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</si>
  <si>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</si>
  <si>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</si>
  <si>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</si>
  <si>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</si>
  <si>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</si>
  <si>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</si>
  <si>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</si>
  <si>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</si>
  <si>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</si>
  <si>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</si>
  <si>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</si>
  <si>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</si>
  <si>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</si>
  <si>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</si>
  <si>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</si>
  <si>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</si>
  <si>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</si>
  <si>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</si>
  <si>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</si>
  <si>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</si>
  <si>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</si>
  <si>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</si>
  <si>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</si>
  <si>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</si>
  <si>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</si>
  <si>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</si>
  <si>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</si>
  <si>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</si>
  <si>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</si>
  <si>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</si>
  <si>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</si>
  <si>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</si>
  <si>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</si>
  <si>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</si>
  <si>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</si>
  <si>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</si>
  <si>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</si>
  <si>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</si>
  <si>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</si>
  <si>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</si>
  <si>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</si>
  <si>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</si>
  <si>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</si>
  <si>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</si>
  <si>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</si>
  <si>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</si>
  <si>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</si>
  <si>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</si>
  <si>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</si>
  <si>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</si>
  <si>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</si>
  <si>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</si>
  <si>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</si>
  <si>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</si>
  <si>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</si>
  <si>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</si>
  <si>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</si>
  <si>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</si>
  <si>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</si>
  <si>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</si>
  <si>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</si>
  <si>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</si>
  <si>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</si>
  <si>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</si>
  <si>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</si>
  <si>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</si>
  <si>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</si>
  <si>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</si>
  <si>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</si>
  <si>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</si>
  <si>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</si>
  <si>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</si>
  <si>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</si>
  <si>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</si>
  <si>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</si>
  <si>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</si>
  <si>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</si>
  <si>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</si>
  <si>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</si>
  <si>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</si>
  <si>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</si>
  <si>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</si>
  <si>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</si>
  <si>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</si>
  <si>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</si>
  <si>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</si>
  <si>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</si>
  <si>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</si>
  <si>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</si>
  <si>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</si>
  <si>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</si>
  <si>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</si>
  <si>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</si>
  <si>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</si>
  <si>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</si>
  <si>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</si>
  <si>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</si>
  <si>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</si>
  <si>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</si>
  <si>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</si>
  <si>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</si>
  <si>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</si>
  <si>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</si>
  <si>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</si>
  <si>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</si>
  <si>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</si>
  <si>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</si>
  <si>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</si>
  <si>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</si>
  <si>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</si>
  <si>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</si>
  <si>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</si>
  <si>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</si>
  <si>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</si>
  <si>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</si>
  <si>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</si>
  <si>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</si>
  <si>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</si>
  <si>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</si>
  <si>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</si>
  <si>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</si>
  <si>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</si>
  <si>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</si>
  <si>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</si>
  <si>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</si>
  <si>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</si>
  <si>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</si>
  <si>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</si>
  <si>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</si>
  <si>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</si>
  <si>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</si>
  <si>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</si>
  <si>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</si>
  <si>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</si>
  <si>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</si>
  <si>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</si>
  <si>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</si>
  <si>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</si>
  <si>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</si>
  <si>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</si>
  <si>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</si>
  <si>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</si>
  <si>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</si>
  <si>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</si>
  <si>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</si>
  <si>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</si>
  <si>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</si>
  <si>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</si>
  <si>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</si>
  <si>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</si>
  <si>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</si>
  <si>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</si>
  <si>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</si>
  <si>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</si>
  <si>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</si>
  <si>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</si>
  <si>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</si>
  <si>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</si>
  <si>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</si>
  <si>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</si>
  <si>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</si>
  <si>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</si>
  <si>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</si>
  <si>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</si>
  <si>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</si>
  <si>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</si>
  <si>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</si>
  <si>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</si>
  <si>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</si>
  <si>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</si>
  <si>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</si>
  <si>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</si>
  <si>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</si>
  <si>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</si>
  <si>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</si>
  <si>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</si>
  <si>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</si>
  <si>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</si>
  <si>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</si>
  <si>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</si>
  <si>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</si>
  <si>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</si>
  <si>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</si>
  <si>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</si>
  <si>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</si>
  <si>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</si>
  <si>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</si>
  <si>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</si>
  <si>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</si>
  <si>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</si>
  <si>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</si>
  <si>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</si>
  <si>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</si>
  <si>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</si>
  <si>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</si>
  <si>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</si>
  <si>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</si>
  <si>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</si>
  <si>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</si>
  <si>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</si>
  <si>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</si>
  <si>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</si>
  <si>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</si>
  <si>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</si>
  <si>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</si>
  <si>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</si>
  <si>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</si>
  <si>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</si>
  <si>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</si>
  <si>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</si>
  <si>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</si>
  <si>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</si>
  <si>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</si>
  <si>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</si>
  <si>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</si>
  <si>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</si>
  <si>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</si>
  <si>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</si>
  <si>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</si>
  <si>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</si>
  <si>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</si>
  <si>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</si>
  <si>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</si>
  <si>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</si>
  <si>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</si>
  <si>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</si>
  <si>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</si>
  <si>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</si>
  <si>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</si>
  <si>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</si>
  <si>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</si>
  <si>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</si>
  <si>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</si>
  <si>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</si>
  <si>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</si>
  <si>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</si>
  <si>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</si>
  <si>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</si>
  <si>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</si>
  <si>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</si>
  <si>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</si>
  <si>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</si>
  <si>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</si>
  <si>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</si>
  <si>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</si>
  <si>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</si>
  <si>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</si>
  <si>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</si>
  <si>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</si>
  <si>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</si>
  <si>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</si>
  <si>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</si>
  <si>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</si>
  <si>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</si>
  <si>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</si>
  <si>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</si>
  <si>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</si>
  <si>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</si>
  <si>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</si>
  <si>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</si>
  <si>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</si>
  <si>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</si>
  <si>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</si>
  <si>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</si>
  <si>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</si>
  <si>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</si>
  <si>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</si>
  <si>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</si>
  <si>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</si>
  <si>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</si>
  <si>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</si>
  <si>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</si>
  <si>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</si>
  <si>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</si>
  <si>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</si>
  <si>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</si>
  <si>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</si>
  <si>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</si>
  <si>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</si>
  <si>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</si>
  <si>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</si>
  <si>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</si>
  <si>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</si>
  <si>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</si>
  <si>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</si>
  <si>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</si>
  <si>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</si>
  <si>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</si>
  <si>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</si>
  <si>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</si>
  <si>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</si>
  <si>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</si>
  <si>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</si>
  <si>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</si>
  <si>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</si>
  <si>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</si>
  <si>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</si>
  <si>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</si>
  <si>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</si>
  <si>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</si>
  <si>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</si>
  <si>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</si>
  <si>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</si>
  <si>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</si>
  <si>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</si>
  <si>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</si>
  <si>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</si>
  <si>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</si>
  <si>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</si>
  <si>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</si>
  <si>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</si>
  <si>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</si>
  <si>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</si>
  <si>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</si>
  <si>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</si>
  <si>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</si>
  <si>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</si>
  <si>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</si>
  <si>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</si>
  <si>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</si>
  <si>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</si>
  <si>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</si>
  <si>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</si>
  <si>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</si>
  <si>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</si>
  <si>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</si>
  <si>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</si>
  <si>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</si>
  <si>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</si>
  <si>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</si>
  <si>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</si>
  <si>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</si>
  <si>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</si>
  <si>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</si>
  <si>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</si>
  <si>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</si>
  <si>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</si>
  <si>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</si>
  <si>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</si>
  <si>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</si>
  <si>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</si>
  <si>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</si>
  <si>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</si>
  <si>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</si>
  <si>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</si>
  <si>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</si>
  <si>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</si>
  <si>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</si>
  <si>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</si>
  <si>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</si>
  <si>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</si>
  <si>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</si>
  <si>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</si>
  <si>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</si>
  <si>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</si>
  <si>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</si>
  <si>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</si>
  <si>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</si>
  <si>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</si>
  <si>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</si>
  <si>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</si>
  <si>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</si>
  <si>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</si>
  <si>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</si>
  <si>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</si>
  <si>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</si>
  <si>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</si>
  <si>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</si>
  <si>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</si>
  <si>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</si>
  <si>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</si>
  <si>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</si>
  <si>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</si>
  <si>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</si>
  <si>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</si>
  <si>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</si>
  <si>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</si>
  <si>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</si>
  <si>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</si>
  <si>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</si>
  <si>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</si>
  <si>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</si>
  <si>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</si>
  <si>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</si>
  <si>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</si>
  <si>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</si>
  <si>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</si>
  <si>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</si>
  <si>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</si>
  <si>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</si>
  <si>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</si>
  <si>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</si>
  <si>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</si>
  <si>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</si>
  <si>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</si>
  <si>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</si>
  <si>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</si>
  <si>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</si>
  <si>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</si>
  <si>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</si>
  <si>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</si>
  <si>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</si>
  <si>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</si>
  <si>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</si>
  <si>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</si>
  <si>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</si>
  <si>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</si>
  <si>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</si>
  <si>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</si>
  <si>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</si>
  <si>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</si>
  <si>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</si>
  <si>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</si>
  <si>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</si>
  <si>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</si>
  <si>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</si>
  <si>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</si>
  <si>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</si>
  <si>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</si>
  <si>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</si>
  <si>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</si>
  <si>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</si>
  <si>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</si>
  <si>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</si>
  <si>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</si>
  <si>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</si>
  <si>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</si>
  <si>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</si>
  <si>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</si>
  <si>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</si>
  <si>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</si>
  <si>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</si>
  <si>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</si>
  <si>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</si>
  <si>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</si>
  <si>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</si>
  <si>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</si>
  <si>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</si>
  <si>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</si>
  <si>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</si>
  <si>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</si>
  <si>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</si>
  <si>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</si>
  <si>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</si>
  <si>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</si>
  <si>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</si>
  <si>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</si>
  <si>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</si>
  <si>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</si>
  <si>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</si>
  <si>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</si>
  <si>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</si>
  <si>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</si>
  <si>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</si>
  <si>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</si>
  <si>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</si>
  <si>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</si>
  <si>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</si>
  <si>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</si>
  <si>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</si>
  <si>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</si>
  <si>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</si>
  <si>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</si>
  <si>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</si>
  <si>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</si>
  <si>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</si>
  <si>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</si>
  <si>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</si>
  <si>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</si>
  <si>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</si>
  <si>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</si>
  <si>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</si>
  <si>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</si>
  <si>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</si>
  <si>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</si>
  <si>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</si>
  <si>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</si>
  <si>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</si>
  <si>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</si>
  <si>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</si>
  <si>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</si>
  <si>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</si>
  <si>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</si>
  <si>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</si>
  <si>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</si>
  <si>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</si>
  <si>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</si>
  <si>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</si>
  <si>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</si>
  <si>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</si>
  <si>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</si>
  <si>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</si>
  <si>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</si>
  <si>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</si>
  <si>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</si>
  <si>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</si>
  <si>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</si>
  <si>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</si>
  <si>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</si>
  <si>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</si>
  <si>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</si>
  <si>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</si>
  <si>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</si>
  <si>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</si>
  <si>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</si>
  <si>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</si>
  <si>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</si>
  <si>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</si>
  <si>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</si>
  <si>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</si>
  <si>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</si>
  <si>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</si>
  <si>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</si>
  <si>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</si>
  <si>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</si>
  <si>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</si>
  <si>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</si>
  <si>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</si>
  <si>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</si>
  <si>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</si>
  <si>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</si>
  <si>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</si>
  <si>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</si>
  <si>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</si>
  <si>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</si>
  <si>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</si>
  <si>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</si>
  <si>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</si>
  <si>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</si>
  <si>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</si>
  <si>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</si>
  <si>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</si>
  <si>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</si>
  <si>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</si>
  <si>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</si>
  <si>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</si>
  <si>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</si>
  <si>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</si>
  <si>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</si>
  <si>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</si>
  <si>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</si>
  <si>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</si>
  <si>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</si>
  <si>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</si>
  <si>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</si>
  <si>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</si>
  <si>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</si>
  <si>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</si>
  <si>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</si>
  <si>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</si>
  <si>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</si>
  <si>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</si>
  <si>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</si>
  <si>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</si>
  <si>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</si>
  <si>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</si>
  <si>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</si>
  <si>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</si>
  <si>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</si>
  <si>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</si>
  <si>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</si>
  <si>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</si>
  <si>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</si>
  <si>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</si>
  <si>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</si>
  <si>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</si>
  <si>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</si>
  <si>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</si>
  <si>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</si>
  <si>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</si>
  <si>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</si>
  <si>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</si>
  <si>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</si>
  <si>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</si>
  <si>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</si>
  <si>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</si>
  <si>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</si>
  <si>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</si>
  <si>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</si>
  <si>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</si>
  <si>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</si>
  <si>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</si>
  <si>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</si>
  <si>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</si>
  <si>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</si>
  <si>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</si>
  <si>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</si>
  <si>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</si>
  <si>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</si>
  <si>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</si>
  <si>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</si>
  <si>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</si>
  <si>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</si>
  <si>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</si>
  <si>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</si>
  <si>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</si>
  <si>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</si>
  <si>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</si>
  <si>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</si>
  <si>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</si>
  <si>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</si>
  <si>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</si>
  <si>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</si>
  <si>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</si>
  <si>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</si>
  <si>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</si>
  <si>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</si>
  <si>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</si>
  <si>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</si>
  <si>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</si>
  <si>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</si>
  <si>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</si>
  <si>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</si>
  <si>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</si>
  <si>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</si>
  <si>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</si>
  <si>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</si>
  <si>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</si>
  <si>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</si>
  <si>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</si>
  <si>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</si>
  <si>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</si>
  <si>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</si>
  <si>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</si>
  <si>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</si>
  <si>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</si>
  <si>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</si>
  <si>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</si>
  <si>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</si>
  <si>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</si>
  <si>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</si>
  <si>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</si>
  <si>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</si>
  <si>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</si>
  <si>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</si>
  <si>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</si>
  <si>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</si>
  <si>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</si>
  <si>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</si>
  <si>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</si>
  <si>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</si>
  <si>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</si>
  <si>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</si>
  <si>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</si>
  <si>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</si>
  <si>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</si>
  <si>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</si>
  <si>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</si>
  <si>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</si>
  <si>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</si>
  <si>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</si>
  <si>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</si>
  <si>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</si>
  <si>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</si>
  <si>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</si>
  <si>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</si>
  <si>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</si>
  <si>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</si>
  <si>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</si>
  <si>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</si>
  <si>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</si>
  <si>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</si>
  <si>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</si>
  <si>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</si>
  <si>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</si>
  <si>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</si>
  <si>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</si>
  <si>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</si>
  <si>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</si>
  <si>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</si>
  <si>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</si>
  <si>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</si>
  <si>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</si>
  <si>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</si>
  <si>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</si>
  <si>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</si>
  <si>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</si>
  <si>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</si>
  <si>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</si>
  <si>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</si>
  <si>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</si>
  <si>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</si>
  <si>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</si>
  <si>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</si>
  <si>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</si>
  <si>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</si>
  <si>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</si>
  <si>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</si>
  <si>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</si>
  <si>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</si>
  <si>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</si>
  <si>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</si>
  <si>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</si>
  <si>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</si>
  <si>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</si>
  <si>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</si>
  <si>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</si>
  <si>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</si>
  <si>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</si>
  <si>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</si>
  <si>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</si>
  <si>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</si>
  <si>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</si>
  <si>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</si>
  <si>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</si>
  <si>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</si>
  <si>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</si>
  <si>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</si>
  <si>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</si>
  <si>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</si>
  <si>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</si>
  <si>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</si>
  <si>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</si>
  <si>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</si>
  <si>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</si>
  <si>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</si>
  <si>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</si>
  <si>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</si>
  <si>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</si>
  <si>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</si>
  <si>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</si>
  <si>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</si>
  <si>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</si>
  <si>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</si>
  <si>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</si>
  <si>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</si>
  <si>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</si>
  <si>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</si>
  <si>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</si>
  <si>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</si>
  <si>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</si>
  <si>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</si>
  <si>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</si>
  <si>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</si>
  <si>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</si>
  <si>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</si>
  <si>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</si>
  <si>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</si>
  <si>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</si>
  <si>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</si>
  <si>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</si>
  <si>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</si>
  <si>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</si>
  <si>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</si>
  <si>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</si>
  <si>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</si>
  <si>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</si>
  <si>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</si>
  <si>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</si>
  <si>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</si>
  <si>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</si>
  <si>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</si>
  <si>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</si>
  <si>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</si>
  <si>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</si>
  <si>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</si>
  <si>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</si>
  <si>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</si>
  <si>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</si>
  <si>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</si>
  <si>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</si>
  <si>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</si>
  <si>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</si>
  <si>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</si>
  <si>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</si>
  <si>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</si>
  <si>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</si>
  <si>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</si>
  <si>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</si>
  <si>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</si>
  <si>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</si>
  <si>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</si>
  <si>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</si>
  <si>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</si>
  <si>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</si>
  <si>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</si>
  <si>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</si>
  <si>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</si>
  <si>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</si>
  <si>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</si>
  <si>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</si>
  <si>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</si>
  <si>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</si>
  <si>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</si>
  <si>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</si>
  <si>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</si>
  <si>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</si>
  <si>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</si>
  <si>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</si>
  <si>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</si>
  <si>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</si>
  <si>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</si>
  <si>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</si>
  <si>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</si>
  <si>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</si>
  <si>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</si>
  <si>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</si>
  <si>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</si>
  <si>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</si>
  <si>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</si>
  <si>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</si>
  <si>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</si>
  <si>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</si>
  <si>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</si>
  <si>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</si>
  <si>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</si>
  <si>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</si>
  <si>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</si>
  <si>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</si>
  <si>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</si>
  <si>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</si>
  <si>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</si>
  <si>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</si>
  <si>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</si>
  <si>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</si>
  <si>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</si>
  <si>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</si>
  <si>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</si>
  <si>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</si>
  <si>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</si>
  <si>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</si>
  <si>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</si>
  <si>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</si>
  <si>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</si>
  <si>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</si>
  <si>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</si>
  <si>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</si>
  <si>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</si>
  <si>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</si>
  <si>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</si>
  <si>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</si>
  <si>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</si>
  <si>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</si>
  <si>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</si>
  <si>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</si>
  <si>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</si>
  <si>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</si>
  <si>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</si>
  <si>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</si>
  <si>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</si>
  <si>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</si>
  <si>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</si>
  <si>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</si>
  <si>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</si>
  <si>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</si>
  <si>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</si>
  <si>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</si>
  <si>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</si>
  <si>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</si>
  <si>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</si>
  <si>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</si>
  <si>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</si>
  <si>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</si>
  <si>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</si>
  <si>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</si>
  <si>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</si>
  <si>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</si>
  <si>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</si>
  <si>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</si>
  <si>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</si>
  <si>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</si>
  <si>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</si>
  <si>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</si>
  <si>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</si>
  <si>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</si>
  <si>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</si>
  <si>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</si>
  <si>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</si>
  <si>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</si>
  <si>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</si>
  <si>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</si>
  <si>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</si>
  <si>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</si>
  <si>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</si>
  <si>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</si>
  <si>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</si>
  <si>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</si>
  <si>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</si>
  <si>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</si>
  <si>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</si>
  <si>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</si>
  <si>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</si>
  <si>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</si>
  <si>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</si>
  <si>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</si>
  <si>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</si>
  <si>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</si>
  <si>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</si>
  <si>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</si>
  <si>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</si>
  <si>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</si>
  <si>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</si>
  <si>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</si>
  <si>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</si>
  <si>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</si>
  <si>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</si>
  <si>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</si>
  <si>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</si>
  <si>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</si>
  <si>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</si>
  <si>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</si>
  <si>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</si>
  <si>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</si>
  <si>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</si>
  <si>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</si>
  <si>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</si>
  <si>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</si>
  <si>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</si>
  <si>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</si>
  <si>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</si>
  <si>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</si>
  <si>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</si>
  <si>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</si>
  <si>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</si>
  <si>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</si>
  <si>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</si>
  <si>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</si>
  <si>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</si>
  <si>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</si>
  <si>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</si>
  <si>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</si>
  <si>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</si>
  <si>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</si>
  <si>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</si>
  <si>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</si>
  <si>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</si>
  <si>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</si>
  <si>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</si>
  <si>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</si>
  <si>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</si>
  <si>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</si>
  <si>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</si>
  <si>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</si>
  <si>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</si>
  <si>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</si>
  <si>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</si>
  <si>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</si>
  <si>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</si>
  <si>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</si>
  <si>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</si>
  <si>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</si>
  <si>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</si>
  <si>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</si>
  <si>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</si>
  <si>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</si>
  <si>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</si>
  <si>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</si>
  <si>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</si>
  <si>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</si>
  <si>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</si>
  <si>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</si>
  <si>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</si>
  <si>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</si>
  <si>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</si>
  <si>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</si>
  <si>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</si>
  <si>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</si>
  <si>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</si>
  <si>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</si>
  <si>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</si>
  <si>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</si>
  <si>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</si>
  <si>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</si>
  <si>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</si>
  <si>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</si>
  <si>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</si>
  <si>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</si>
  <si>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</si>
  <si>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</si>
  <si>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</si>
  <si>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</si>
  <si>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</si>
  <si>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</si>
  <si>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</si>
  <si>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</si>
  <si>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</si>
  <si>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</si>
  <si>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</si>
  <si>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</si>
  <si>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</si>
  <si>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</si>
  <si>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</si>
  <si>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</si>
  <si>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</si>
  <si>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</si>
  <si>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</si>
  <si>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</si>
  <si>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</si>
  <si>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</si>
  <si>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</si>
  <si>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</si>
  <si>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</si>
  <si>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</si>
  <si>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</si>
  <si>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</si>
  <si>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</si>
  <si>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</si>
  <si>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</si>
  <si>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</si>
  <si>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</si>
  <si>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</si>
  <si>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</si>
  <si>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</si>
  <si>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</si>
  <si>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</si>
  <si>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</si>
  <si>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</si>
  <si>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</si>
  <si>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</si>
  <si>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</si>
  <si>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</si>
  <si>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</si>
  <si>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</si>
  <si>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</si>
  <si>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</si>
  <si>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</si>
  <si>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</si>
  <si>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</si>
  <si>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</si>
  <si>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</si>
  <si>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</si>
  <si>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</si>
  <si>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</si>
  <si>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</si>
  <si>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</si>
  <si>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</si>
  <si>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</si>
  <si>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</si>
  <si>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</si>
  <si>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</si>
  <si>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</si>
  <si>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</si>
  <si>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</si>
  <si>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</si>
  <si>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</si>
  <si>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</si>
  <si>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</si>
  <si>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</si>
  <si>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</si>
  <si>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</si>
  <si>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</si>
  <si>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</si>
  <si>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</si>
  <si>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</si>
  <si>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</si>
  <si>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</si>
  <si>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</si>
  <si>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</si>
  <si>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</si>
  <si>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</si>
  <si>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</si>
  <si>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</si>
  <si>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</si>
  <si>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</si>
  <si>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</si>
  <si>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</si>
  <si>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</si>
  <si>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</si>
  <si>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</si>
  <si>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</si>
  <si>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</si>
  <si>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</si>
  <si>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</si>
  <si>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</si>
  <si>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</si>
  <si>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</si>
  <si>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</si>
  <si>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</si>
  <si>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</si>
  <si>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</si>
  <si>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</si>
  <si>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</si>
  <si>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</si>
  <si>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</si>
  <si>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</si>
  <si>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</si>
  <si>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</si>
  <si>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</si>
  <si>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</si>
  <si>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</si>
  <si>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</si>
  <si>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</si>
  <si>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</si>
  <si>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</si>
  <si>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</si>
  <si>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</si>
  <si>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</si>
  <si>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</si>
  <si>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</si>
  <si>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</si>
  <si>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</si>
  <si>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</si>
  <si>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</si>
  <si>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</si>
  <si>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</si>
  <si>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</si>
  <si>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</si>
  <si>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</si>
  <si>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</si>
  <si>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</si>
  <si>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</si>
  <si>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</si>
  <si>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</si>
  <si>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</si>
  <si>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</si>
  <si>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</si>
  <si>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</si>
  <si>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</si>
  <si>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</si>
  <si>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</si>
  <si>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</si>
  <si>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</si>
  <si>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</si>
  <si>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</si>
  <si>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</si>
  <si>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</si>
  <si>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</si>
  <si>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</si>
  <si>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</si>
  <si>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</si>
  <si>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</si>
  <si>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</si>
  <si>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</si>
  <si>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</si>
  <si>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</si>
  <si>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</si>
  <si>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</si>
  <si>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</si>
  <si>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</si>
  <si>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</si>
  <si>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</si>
  <si>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</si>
  <si>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</si>
  <si>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</si>
  <si>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</si>
  <si>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</si>
  <si>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</si>
  <si>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</si>
  <si>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</si>
  <si>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</si>
  <si>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</si>
  <si>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</si>
  <si>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</si>
  <si>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</si>
  <si>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</si>
  <si>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</si>
  <si>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</si>
  <si>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</si>
  <si>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</si>
  <si>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</si>
  <si>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</si>
  <si>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</si>
  <si>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</si>
  <si>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</si>
  <si>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</si>
  <si>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</si>
  <si>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</si>
  <si>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</si>
  <si>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</si>
  <si>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</si>
  <si>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</si>
  <si>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</si>
  <si>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</si>
  <si>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</si>
  <si>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</si>
  <si>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</si>
  <si>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</si>
  <si>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</si>
  <si>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</si>
  <si>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</si>
  <si>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</si>
  <si>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</si>
  <si>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</si>
  <si>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</si>
  <si>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</si>
  <si>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</si>
  <si>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</si>
  <si>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</si>
  <si>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</si>
  <si>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</si>
  <si>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</si>
  <si>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</si>
  <si>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</si>
  <si>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</si>
  <si>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</si>
  <si>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</si>
  <si>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</si>
  <si>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</si>
  <si>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</si>
  <si>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</si>
  <si>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</si>
  <si>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</si>
  <si>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</si>
  <si>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</si>
  <si>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</si>
  <si>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</si>
  <si>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</si>
  <si>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</si>
  <si>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</si>
  <si>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</si>
  <si>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</si>
  <si>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</si>
  <si>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</si>
  <si>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</si>
  <si>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</si>
  <si>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</si>
  <si>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</si>
  <si>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</si>
  <si>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</si>
  <si>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</si>
  <si>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</si>
  <si>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</si>
  <si>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</si>
  <si>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</si>
  <si>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</si>
  <si>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</si>
  <si>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</si>
  <si>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</si>
  <si>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</si>
  <si>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</si>
  <si>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</si>
  <si>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</si>
  <si>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</si>
  <si>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</si>
  <si>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</si>
  <si>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</si>
  <si>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</si>
  <si>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</si>
  <si>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</si>
  <si>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</si>
  <si>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</si>
  <si>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</si>
  <si>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</si>
  <si>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</si>
  <si>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</si>
  <si>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</si>
  <si>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</si>
  <si>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</si>
  <si>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</si>
  <si>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</si>
  <si>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</si>
  <si>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</si>
  <si>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</si>
  <si>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</si>
  <si>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</si>
  <si>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</si>
  <si>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</si>
  <si>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</si>
  <si>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</si>
  <si>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</si>
  <si>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</si>
  <si>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</si>
  <si>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</si>
  <si>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</si>
  <si>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</si>
  <si>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</si>
  <si>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</si>
  <si>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</si>
  <si>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</si>
  <si>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</si>
  <si>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</si>
  <si>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</si>
  <si>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</si>
  <si>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</si>
  <si>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</si>
  <si>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</si>
  <si>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</si>
  <si>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</si>
  <si>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</si>
  <si>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</si>
  <si>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</si>
  <si>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</si>
  <si>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</si>
  <si>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</si>
  <si>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</si>
  <si>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</si>
  <si>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</si>
  <si>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</si>
  <si>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</si>
  <si>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</si>
  <si>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</si>
  <si>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</si>
  <si>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</si>
  <si>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</si>
  <si>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</si>
  <si>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</si>
  <si>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</si>
  <si>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</si>
  <si>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</si>
  <si>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</si>
  <si>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</si>
  <si>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</si>
  <si>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</si>
  <si>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</si>
  <si>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</si>
  <si>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</si>
  <si>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</si>
  <si>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</si>
  <si>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</si>
  <si>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</si>
  <si>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</si>
  <si>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</si>
  <si>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</si>
  <si>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</si>
  <si>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</si>
  <si>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</si>
  <si>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</si>
  <si>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</si>
  <si>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</si>
  <si>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</si>
  <si>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</si>
  <si>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</si>
  <si>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</si>
  <si>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</si>
  <si>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</si>
  <si>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</si>
  <si>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</si>
  <si>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</si>
  <si>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</si>
  <si>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</si>
  <si>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</si>
  <si>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</si>
  <si>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</si>
  <si>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</si>
  <si>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</si>
  <si>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</si>
  <si>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</si>
  <si>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</si>
  <si>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</si>
  <si>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</si>
  <si>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</si>
  <si>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</si>
  <si>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</si>
  <si>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</si>
  <si>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</si>
  <si>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</si>
  <si>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</si>
  <si>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</si>
  <si>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</si>
  <si>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</si>
  <si>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</si>
  <si>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</si>
  <si>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</si>
  <si>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</si>
  <si>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</si>
  <si>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</si>
  <si>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</si>
  <si>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</si>
  <si>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</si>
  <si>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</si>
  <si>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</si>
  <si>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</si>
  <si>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</si>
  <si>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</si>
  <si>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</si>
  <si>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</si>
  <si>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</si>
  <si>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</si>
  <si>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</si>
  <si>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</si>
  <si>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</si>
  <si>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</si>
  <si>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</si>
  <si>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</si>
  <si>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</si>
  <si>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</si>
  <si>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</si>
  <si>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</si>
  <si>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</si>
  <si>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</si>
  <si>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</si>
  <si>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</si>
  <si>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</si>
  <si>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</si>
  <si>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</si>
  <si>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</si>
  <si>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</si>
  <si>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</si>
  <si>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</si>
  <si>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</si>
  <si>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</si>
  <si>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</si>
  <si>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</si>
  <si>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</si>
  <si>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</si>
  <si>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</si>
  <si>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</si>
  <si>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</si>
  <si>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</si>
  <si>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</si>
  <si>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</si>
  <si>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</si>
  <si>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</si>
  <si>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</si>
  <si>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</si>
  <si>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</si>
  <si>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</si>
  <si>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</si>
  <si>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</si>
  <si>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</si>
  <si>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</si>
  <si>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</si>
  <si>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</si>
  <si>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</si>
  <si>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</si>
  <si>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</si>
  <si>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</si>
  <si>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</si>
  <si>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</si>
  <si>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</si>
  <si>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</si>
  <si>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</si>
  <si>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</si>
  <si>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</si>
  <si>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</si>
  <si>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</si>
  <si>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</si>
  <si>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</si>
  <si>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</si>
  <si>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</si>
  <si>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</si>
  <si>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</si>
  <si>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</si>
  <si>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</si>
  <si>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</si>
  <si>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</si>
  <si>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</si>
  <si>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</si>
  <si>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</si>
  <si>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</si>
  <si>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</si>
  <si>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</si>
  <si>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</si>
  <si>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</si>
  <si>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</si>
  <si>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</si>
  <si>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</si>
  <si>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</si>
  <si>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</si>
  <si>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</si>
  <si>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</si>
  <si>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</si>
  <si>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</si>
  <si>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</si>
  <si>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</si>
  <si>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</si>
  <si>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</si>
  <si>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</si>
  <si>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</si>
  <si>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</si>
  <si>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</si>
  <si>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</si>
  <si>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</si>
  <si>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</si>
  <si>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</si>
  <si>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</si>
  <si>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</si>
  <si>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</si>
  <si>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</si>
  <si>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</si>
  <si>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</si>
  <si>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</si>
  <si>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</si>
  <si>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</si>
  <si>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</si>
  <si>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</si>
  <si>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</si>
  <si>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</si>
  <si>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</si>
  <si>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</si>
  <si>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</si>
  <si>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</si>
  <si>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</si>
  <si>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</si>
  <si>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</si>
  <si>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</si>
  <si>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</si>
  <si>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</si>
  <si>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</si>
  <si>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</si>
  <si>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</si>
  <si>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</si>
  <si>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</si>
  <si>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</si>
  <si>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</si>
  <si>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</si>
  <si>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</si>
  <si>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</si>
  <si>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</si>
  <si>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</si>
  <si>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</si>
  <si>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</si>
  <si>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</si>
  <si>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</si>
  <si>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</si>
  <si>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</si>
  <si>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</si>
  <si>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</si>
  <si>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</si>
  <si>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</si>
  <si>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</si>
  <si>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</si>
  <si>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</si>
  <si>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</si>
  <si>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</si>
  <si>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</si>
  <si>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</si>
  <si>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</si>
  <si>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</si>
  <si>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</si>
  <si>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</si>
  <si>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</si>
  <si>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</si>
  <si>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</si>
  <si>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</si>
  <si>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</si>
  <si>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</si>
  <si>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</si>
  <si>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</si>
  <si>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</si>
  <si>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</si>
  <si>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</si>
  <si>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</si>
  <si>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</si>
  <si>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</si>
  <si>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</si>
  <si>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</si>
  <si>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</si>
  <si>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</si>
  <si>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</si>
  <si>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</si>
  <si>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</si>
  <si>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</si>
  <si>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</si>
  <si>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</si>
  <si>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</si>
  <si>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</si>
  <si>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</si>
  <si>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</si>
  <si>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</si>
  <si>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</si>
  <si>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</si>
  <si>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</si>
  <si>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</si>
  <si>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</si>
  <si>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</si>
  <si>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</si>
  <si>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</si>
  <si>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</si>
  <si>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</si>
  <si>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</si>
  <si>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</si>
  <si>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</si>
  <si>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</si>
  <si>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</si>
  <si>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</si>
  <si>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</si>
  <si>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</si>
  <si>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</si>
  <si>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</si>
  <si>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</si>
  <si>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</si>
  <si>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</si>
  <si>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</si>
  <si>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</si>
  <si>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</si>
  <si>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</si>
  <si>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</si>
  <si>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</si>
  <si>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</si>
  <si>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</si>
  <si>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</si>
  <si>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</si>
  <si>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</si>
  <si>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</si>
  <si>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</si>
  <si>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</si>
  <si>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</si>
  <si>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</si>
  <si>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</si>
  <si>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</si>
  <si>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</si>
  <si>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</si>
  <si>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</si>
  <si>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</si>
  <si>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</si>
  <si>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</si>
  <si>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</si>
  <si>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</si>
  <si>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</si>
  <si>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</si>
  <si>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</si>
  <si>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</si>
  <si>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</si>
  <si>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</si>
  <si>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</si>
  <si>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</si>
  <si>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</si>
  <si>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</si>
  <si>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</si>
  <si>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</si>
  <si>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</si>
  <si>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</si>
  <si>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</si>
  <si>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</si>
  <si>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</si>
  <si>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</si>
  <si>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</si>
  <si>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</si>
  <si>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</si>
  <si>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</si>
  <si>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</si>
  <si>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</si>
  <si>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</si>
  <si>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</si>
  <si>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</si>
  <si>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</si>
  <si>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</si>
  <si>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</si>
  <si>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</si>
  <si>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</si>
  <si>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</si>
  <si>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</si>
  <si>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</si>
  <si>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</si>
  <si>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</si>
  <si>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</si>
  <si>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</si>
  <si>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</si>
  <si>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</si>
  <si>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</si>
  <si>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</si>
  <si>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</si>
  <si>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</si>
  <si>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</si>
  <si>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</si>
  <si>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</si>
  <si>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</si>
  <si>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</si>
  <si>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</si>
  <si>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</si>
  <si>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</si>
  <si>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</si>
  <si>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</si>
  <si>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</si>
  <si>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</si>
  <si>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</si>
  <si>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</si>
  <si>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</si>
  <si>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</si>
  <si>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</si>
  <si>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</si>
  <si>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</si>
  <si>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</si>
  <si>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</si>
  <si>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</si>
  <si>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</si>
  <si>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</si>
  <si>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</si>
  <si>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</si>
  <si>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</si>
  <si>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</si>
  <si>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</si>
  <si>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</si>
  <si>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</si>
  <si>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</si>
  <si>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</si>
  <si>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</si>
  <si>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</si>
  <si>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</si>
  <si>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</si>
  <si>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</si>
  <si>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</si>
  <si>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</si>
  <si>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</si>
  <si>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</si>
  <si>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</si>
  <si>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</si>
  <si>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</si>
  <si>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</si>
  <si>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</si>
  <si>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</si>
  <si>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</si>
  <si>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</si>
  <si>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</si>
  <si>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</si>
  <si>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</si>
  <si>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</si>
  <si>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</si>
  <si>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</si>
  <si>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</si>
  <si>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</si>
  <si>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</si>
  <si>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</si>
  <si>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</si>
  <si>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</si>
  <si>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</si>
  <si>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</si>
  <si>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</si>
  <si>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</si>
  <si>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</si>
  <si>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</si>
  <si>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</si>
  <si>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</si>
  <si>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</si>
  <si>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</si>
  <si>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</si>
  <si>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</si>
  <si>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</si>
  <si>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</si>
  <si>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</si>
  <si>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</si>
  <si>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</si>
  <si>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</si>
  <si>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</si>
  <si>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</si>
  <si>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</si>
  <si>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</si>
  <si>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</si>
  <si>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</si>
  <si>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</si>
  <si>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</si>
  <si>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</si>
  <si>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</si>
  <si>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</si>
  <si>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</si>
  <si>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</si>
  <si>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</si>
  <si>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</si>
  <si>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</si>
  <si>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</si>
  <si>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</si>
  <si>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</si>
  <si>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</si>
  <si>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</si>
  <si>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</si>
  <si>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</si>
  <si>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</si>
  <si>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</si>
  <si>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</si>
  <si>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</si>
  <si>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</si>
  <si>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</si>
  <si>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</si>
  <si>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</si>
  <si>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</si>
  <si>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</si>
  <si>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</si>
  <si>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</si>
  <si>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</si>
  <si>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</si>
  <si>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</si>
  <si>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</si>
  <si>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</si>
  <si>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</si>
  <si>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</si>
  <si>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</si>
  <si>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</si>
  <si>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</si>
  <si>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</si>
  <si>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</si>
  <si>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</si>
  <si>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</si>
  <si>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</si>
  <si>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</si>
  <si>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</si>
  <si>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</si>
  <si>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</si>
  <si>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</si>
  <si>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</si>
  <si>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</si>
  <si>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</si>
  <si>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</si>
  <si>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</si>
  <si>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</si>
  <si>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</si>
  <si>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</si>
  <si>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</si>
  <si>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</si>
  <si>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</si>
  <si>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</si>
  <si>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</si>
  <si>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</si>
  <si>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</si>
  <si>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</si>
  <si>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</si>
  <si>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</si>
  <si>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</si>
  <si>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</si>
  <si>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</si>
  <si>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</si>
  <si>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</si>
  <si>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</si>
  <si>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</si>
  <si>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</si>
  <si>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</si>
  <si>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</si>
  <si>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</si>
  <si>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</si>
  <si>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</si>
  <si>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</si>
  <si>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</si>
  <si>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</si>
  <si>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</si>
  <si>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</si>
  <si>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</si>
  <si>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</si>
  <si>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</si>
  <si>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</si>
  <si>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</si>
  <si>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</si>
  <si>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</si>
  <si>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</si>
  <si>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</si>
  <si>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</si>
  <si>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</si>
  <si>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</si>
  <si>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</si>
  <si>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</si>
  <si>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</si>
  <si>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</si>
  <si>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</si>
  <si>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</si>
  <si>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</si>
  <si>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</si>
  <si>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</si>
  <si>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</si>
  <si>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</si>
  <si>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</si>
  <si>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</si>
  <si>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</si>
  <si>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</si>
  <si>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</si>
  <si>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</si>
  <si>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</si>
  <si>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</si>
  <si>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</si>
  <si>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</si>
  <si>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</si>
  <si>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</si>
  <si>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</si>
  <si>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</si>
  <si>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</si>
  <si>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</si>
  <si>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</si>
  <si>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</si>
  <si>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</si>
  <si>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</si>
  <si>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</si>
  <si>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</si>
  <si>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</si>
  <si>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</si>
  <si>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</si>
  <si>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</si>
  <si>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</si>
  <si>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</si>
  <si>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</si>
  <si>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</si>
  <si>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</si>
  <si>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</si>
  <si>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</si>
  <si>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</si>
  <si>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</si>
  <si>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</si>
  <si>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</si>
  <si>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</si>
  <si>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</si>
  <si>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</si>
  <si>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</si>
  <si>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</si>
  <si>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</si>
  <si>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</si>
  <si>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</si>
  <si>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</si>
  <si>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</si>
  <si>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</si>
  <si>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</si>
  <si>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</si>
  <si>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</si>
  <si>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</si>
  <si>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</si>
  <si>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</si>
  <si>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</si>
  <si>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</si>
  <si>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</si>
  <si>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</si>
  <si>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</si>
  <si>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</si>
  <si>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</si>
  <si>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</si>
  <si>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</si>
  <si>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</si>
  <si>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</si>
  <si>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</si>
  <si>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</si>
  <si>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</si>
  <si>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</si>
  <si>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</si>
  <si>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</si>
  <si>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</si>
  <si>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</si>
  <si>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</si>
  <si>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</si>
  <si>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</si>
  <si>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</si>
  <si>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</si>
  <si>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</si>
  <si>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</si>
  <si>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</si>
  <si>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</si>
  <si>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</si>
  <si>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</si>
  <si>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</si>
  <si>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</si>
  <si>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</si>
  <si>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</si>
  <si>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</si>
  <si>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</si>
  <si>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</si>
  <si>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</si>
  <si>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</si>
  <si>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</si>
  <si>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</si>
  <si>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</si>
  <si>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</si>
  <si>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</si>
  <si>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</si>
  <si>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</si>
  <si>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</si>
  <si>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</si>
  <si>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</si>
  <si>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</si>
  <si>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</si>
  <si>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</si>
  <si>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</si>
  <si>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</si>
  <si>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</si>
  <si>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</si>
  <si>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</si>
  <si>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</si>
  <si>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</si>
  <si>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</si>
  <si>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</si>
  <si>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</si>
  <si>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</si>
  <si>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</si>
  <si>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</si>
  <si>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</si>
  <si>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</si>
  <si>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</si>
  <si>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</si>
  <si>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</si>
  <si>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</si>
  <si>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</si>
  <si>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</si>
  <si>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</si>
  <si>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</si>
  <si>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</si>
  <si>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</si>
  <si>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</si>
  <si>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</si>
  <si>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</si>
  <si>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</si>
  <si>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</si>
  <si>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</si>
  <si>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</si>
  <si>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</si>
  <si>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</si>
  <si>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</si>
  <si>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</si>
  <si>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</si>
  <si>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</si>
  <si>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</si>
  <si>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</si>
  <si>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</si>
  <si>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</si>
  <si>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</si>
  <si>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</si>
  <si>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</si>
  <si>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</si>
  <si>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</si>
  <si>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</si>
  <si>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</si>
  <si>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</si>
  <si>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</si>
  <si>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</si>
  <si>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</si>
  <si>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</si>
  <si>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</si>
  <si>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</si>
  <si>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</si>
  <si>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</si>
  <si>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</si>
  <si>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</si>
  <si>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</si>
  <si>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</si>
  <si>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</si>
  <si>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</si>
  <si>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</si>
  <si>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</si>
  <si>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</si>
  <si>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</si>
  <si>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</si>
  <si>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</si>
  <si>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</si>
  <si>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</si>
  <si>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</si>
  <si>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</si>
  <si>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</si>
  <si>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</si>
  <si>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</si>
  <si>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</si>
  <si>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</si>
  <si>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</si>
  <si>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</si>
  <si>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</si>
  <si>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</si>
  <si>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</si>
  <si>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</si>
  <si>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</si>
  <si>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</si>
  <si>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</si>
  <si>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</si>
  <si>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</si>
  <si>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</si>
  <si>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</si>
  <si>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</si>
  <si>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</si>
  <si>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</si>
  <si>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</si>
  <si>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</si>
  <si>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</si>
  <si>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</si>
  <si>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</si>
  <si>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</si>
  <si>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</si>
  <si>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</si>
  <si>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</si>
  <si>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</si>
  <si>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</si>
  <si>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</si>
  <si>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</si>
  <si>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</si>
  <si>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</si>
  <si>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</si>
  <si>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</si>
  <si>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</si>
  <si>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</si>
  <si>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</si>
  <si>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</si>
  <si>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</si>
  <si>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</si>
  <si>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</si>
  <si>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</si>
  <si>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</si>
  <si>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</si>
  <si>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</si>
  <si>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</si>
  <si>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</si>
  <si>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</si>
  <si>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</si>
  <si>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</si>
  <si>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</si>
  <si>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</si>
  <si>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</si>
  <si>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</si>
  <si>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</si>
  <si>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</si>
  <si>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</si>
  <si>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</si>
  <si>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</si>
  <si>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</si>
  <si>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</si>
  <si>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</si>
  <si>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</si>
  <si>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</si>
  <si>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</si>
  <si>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</si>
  <si>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</si>
  <si>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</si>
  <si>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</si>
  <si>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</si>
  <si>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</si>
  <si>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</si>
  <si>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</si>
  <si>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</si>
  <si>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</si>
  <si>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</si>
  <si>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</si>
  <si>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</si>
  <si>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</si>
  <si>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</si>
  <si>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</si>
  <si>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</si>
  <si>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</si>
  <si>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</si>
  <si>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</si>
  <si>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</si>
  <si>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</si>
  <si>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</si>
  <si>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</si>
  <si>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</si>
  <si>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</si>
  <si>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</si>
  <si>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</si>
  <si>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</si>
  <si>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</si>
  <si>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</si>
  <si>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</si>
  <si>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</si>
  <si>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</si>
  <si>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</si>
  <si>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</si>
  <si>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</si>
  <si>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</si>
  <si>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</si>
  <si>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</si>
  <si>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</si>
  <si>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</si>
  <si>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</si>
  <si>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</si>
  <si>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</si>
  <si>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</si>
  <si>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</si>
  <si>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</si>
  <si>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</si>
  <si>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</si>
  <si>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</si>
  <si>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</si>
  <si>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</si>
  <si>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</si>
  <si>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</si>
  <si>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</si>
  <si>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</si>
  <si>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</si>
  <si>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</si>
  <si>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</si>
  <si>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</si>
  <si>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</si>
  <si>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</si>
  <si>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</si>
  <si>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</si>
  <si>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</si>
  <si>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</si>
  <si>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</si>
  <si>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</si>
  <si>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</si>
  <si>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</si>
  <si>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</si>
  <si>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</si>
  <si>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</si>
  <si>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</si>
  <si>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</si>
  <si>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</si>
  <si>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</si>
  <si>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</si>
  <si>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</si>
  <si>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</si>
  <si>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</si>
  <si>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</si>
  <si>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</si>
  <si>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</si>
  <si>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</si>
  <si>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</si>
  <si>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</si>
  <si>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</si>
  <si>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</si>
  <si>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</si>
  <si>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</si>
  <si>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</si>
  <si>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</si>
  <si>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</si>
  <si>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</si>
  <si>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</si>
  <si>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</si>
  <si>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</si>
  <si>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</si>
  <si>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</si>
  <si>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</si>
  <si>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</si>
  <si>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</si>
  <si>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</si>
  <si>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</si>
  <si>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</si>
  <si>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</si>
  <si>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</si>
  <si>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</si>
  <si>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</si>
  <si>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</si>
  <si>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</si>
  <si>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</si>
  <si>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</si>
  <si>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</si>
  <si>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</si>
  <si>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</si>
  <si>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</si>
  <si>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</si>
  <si>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</si>
  <si>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</si>
  <si>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</si>
  <si>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</si>
  <si>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</si>
  <si>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</si>
  <si>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</si>
  <si>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</si>
  <si>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</si>
  <si>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</si>
  <si>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</si>
  <si>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</si>
  <si>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</si>
  <si>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</si>
  <si>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</si>
  <si>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</si>
  <si>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</si>
  <si>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</si>
  <si>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</si>
  <si>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</si>
  <si>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</si>
  <si>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</si>
  <si>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</si>
  <si>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</si>
  <si>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</si>
  <si>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</si>
  <si>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</si>
  <si>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</si>
  <si>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</si>
  <si>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</si>
  <si>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</si>
  <si>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</si>
  <si>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</si>
  <si>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</si>
  <si>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</si>
  <si>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</si>
  <si>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</si>
  <si>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</si>
  <si>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</si>
  <si>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</si>
  <si>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</si>
  <si>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</si>
  <si>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</si>
  <si>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</si>
  <si>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</si>
  <si>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</si>
  <si>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</si>
  <si>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</si>
  <si>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</si>
  <si>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</si>
  <si>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</si>
  <si>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</si>
  <si>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</si>
  <si>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</si>
  <si>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</si>
  <si>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</si>
  <si>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</si>
  <si>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</si>
  <si>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</si>
  <si>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</si>
  <si>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</si>
  <si>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</si>
  <si>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</si>
  <si>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</si>
  <si>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</si>
  <si>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</si>
  <si>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</si>
  <si>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</si>
  <si>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</si>
  <si>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</si>
  <si>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</si>
  <si>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</si>
  <si>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</si>
  <si>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</si>
  <si>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</si>
  <si>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</si>
  <si>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</si>
  <si>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</si>
  <si>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</si>
  <si>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</si>
  <si>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</si>
  <si>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</si>
  <si>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</si>
  <si>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</si>
  <si>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</si>
  <si>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</si>
  <si>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</si>
  <si>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</si>
  <si>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</si>
  <si>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</si>
  <si>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</si>
  <si>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</si>
  <si>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</si>
  <si>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</si>
  <si>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</si>
  <si>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</si>
  <si>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</si>
  <si>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</si>
  <si>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</si>
  <si>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</si>
  <si>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</si>
  <si>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</si>
  <si>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</si>
  <si>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</si>
  <si>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</si>
  <si>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</si>
  <si>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</si>
  <si>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</si>
  <si>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</si>
  <si>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</si>
  <si>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</si>
  <si>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</si>
  <si>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</si>
  <si>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</si>
  <si>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</si>
  <si>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</si>
  <si>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</si>
  <si>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</si>
  <si>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</si>
  <si>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</si>
  <si>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</si>
  <si>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</si>
  <si>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</si>
  <si>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</si>
  <si>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</si>
  <si>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</si>
  <si>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</si>
  <si>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</si>
  <si>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</si>
  <si>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</si>
  <si>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</si>
  <si>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</si>
  <si>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</si>
  <si>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</si>
  <si>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</si>
  <si>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</si>
  <si>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</si>
  <si>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</si>
  <si>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</si>
  <si>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</si>
  <si>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</si>
  <si>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</si>
  <si>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</si>
  <si>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</si>
  <si>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</si>
  <si>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</si>
  <si>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</si>
  <si>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</si>
  <si>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</si>
  <si>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</si>
  <si>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</si>
  <si>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</si>
  <si>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</si>
  <si>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</si>
  <si>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</si>
  <si>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</si>
  <si>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</si>
  <si>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</si>
  <si>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</si>
  <si>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</si>
  <si>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</si>
  <si>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</si>
  <si>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</si>
  <si>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</si>
  <si>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</si>
  <si>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</si>
  <si>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</si>
  <si>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</si>
  <si>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</si>
  <si>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</si>
  <si>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</si>
  <si>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</si>
  <si>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</si>
  <si>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</si>
  <si>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</si>
  <si>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</si>
  <si>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</si>
  <si>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</si>
  <si>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</si>
  <si>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</si>
  <si>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</si>
  <si>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</si>
  <si>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</si>
  <si>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</si>
  <si>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</si>
  <si>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</si>
  <si>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</si>
  <si>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</si>
  <si>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</si>
  <si>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</si>
  <si>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</si>
  <si>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</si>
  <si>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</si>
  <si>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</si>
  <si>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</si>
  <si>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</si>
  <si>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</si>
  <si>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</si>
  <si>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</si>
  <si>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</si>
  <si>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</si>
  <si>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</si>
  <si>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</si>
  <si>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</si>
  <si>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</si>
  <si>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</si>
  <si>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</si>
  <si>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</si>
  <si>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</si>
  <si>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</si>
  <si>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</si>
  <si>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</si>
  <si>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</si>
  <si>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</si>
  <si>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</si>
  <si>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</si>
  <si>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</si>
  <si>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</si>
  <si>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</si>
  <si>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</si>
  <si>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</si>
  <si>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</si>
  <si>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</si>
  <si>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</si>
  <si>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</si>
  <si>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</si>
  <si>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</si>
  <si>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</si>
  <si>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</si>
  <si>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</si>
  <si>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</si>
  <si>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</si>
  <si>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</si>
  <si>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</si>
  <si>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</si>
  <si>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</si>
  <si>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</si>
  <si>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</si>
  <si>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</si>
  <si>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</si>
  <si>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</si>
  <si>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</si>
  <si>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</si>
  <si>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</si>
  <si>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</si>
  <si>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</si>
  <si>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</si>
  <si>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</si>
  <si>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</si>
  <si>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</si>
  <si>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</si>
  <si>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</si>
  <si>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</si>
  <si>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</si>
  <si>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</si>
  <si>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</si>
  <si>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</si>
  <si>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</si>
  <si>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</si>
  <si>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</si>
  <si>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</si>
  <si>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</si>
  <si>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</si>
  <si>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</si>
  <si>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</si>
  <si>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</si>
  <si>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</si>
  <si>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</si>
  <si>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</si>
  <si>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</si>
  <si>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</si>
  <si>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</si>
  <si>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</si>
  <si>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</si>
  <si>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</si>
  <si>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</si>
  <si>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</si>
  <si>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</si>
  <si>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</si>
  <si>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</si>
  <si>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</si>
  <si>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</si>
  <si>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</si>
  <si>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</si>
  <si>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</si>
  <si>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</si>
  <si>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</si>
  <si>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</si>
  <si>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</si>
  <si>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</si>
  <si>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</si>
  <si>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</si>
  <si>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</si>
  <si>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</si>
  <si>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</si>
  <si>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</si>
  <si>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</si>
  <si>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</si>
  <si>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</si>
  <si>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</si>
  <si>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</si>
  <si>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</si>
  <si>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</si>
  <si>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</si>
  <si>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</si>
  <si>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</si>
  <si>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</si>
  <si>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</si>
  <si>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</si>
  <si>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</si>
  <si>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</si>
  <si>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</si>
  <si>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</si>
  <si>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</si>
  <si>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</si>
  <si>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</si>
  <si>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</si>
  <si>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</si>
  <si>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</si>
  <si>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</si>
  <si>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</si>
  <si>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</si>
  <si>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</si>
  <si>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</si>
  <si>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</si>
  <si>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</si>
  <si>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</si>
  <si>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</si>
  <si>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</si>
  <si>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</si>
  <si>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</si>
  <si>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</si>
  <si>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</si>
  <si>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</si>
  <si>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</si>
  <si>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</si>
  <si>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</si>
  <si>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</si>
  <si>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</si>
  <si>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</si>
  <si>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</si>
  <si>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</si>
  <si>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</si>
  <si>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</si>
  <si>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</si>
  <si>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</si>
  <si>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</si>
  <si>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</si>
  <si>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</si>
  <si>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</si>
  <si>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</si>
  <si>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</si>
  <si>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</si>
  <si>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</si>
  <si>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</si>
  <si>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</si>
  <si>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</si>
  <si>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</si>
  <si>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</si>
  <si>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</si>
  <si>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</si>
  <si>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</si>
  <si>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</si>
  <si>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</si>
  <si>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</si>
  <si>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</si>
  <si>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</si>
  <si>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</si>
  <si>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</si>
  <si>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</si>
  <si>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</si>
  <si>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</si>
  <si>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</si>
  <si>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</si>
  <si>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</si>
  <si>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</si>
  <si>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</si>
  <si>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</si>
  <si>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</si>
  <si>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</si>
  <si>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</si>
  <si>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</si>
  <si>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</si>
  <si>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</si>
  <si>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</si>
  <si>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</si>
  <si>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</si>
  <si>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</si>
  <si>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</si>
  <si>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</si>
  <si>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</si>
  <si>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</si>
  <si>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</si>
  <si>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</si>
  <si>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</si>
  <si>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</si>
  <si>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</si>
  <si>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</si>
  <si>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</si>
  <si>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</si>
  <si>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</si>
  <si>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</si>
  <si>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</si>
  <si>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</si>
  <si>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</si>
  <si>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</si>
  <si>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</si>
  <si>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</si>
  <si>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</si>
  <si>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</si>
  <si>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</si>
  <si>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</si>
  <si>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</si>
  <si>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</si>
  <si>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</si>
  <si>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</si>
  <si>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</si>
  <si>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</si>
  <si>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</si>
  <si>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</si>
  <si>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</si>
  <si>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</si>
  <si>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</si>
  <si>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</si>
  <si>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</si>
  <si>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</si>
  <si>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</si>
  <si>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</si>
  <si>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</si>
  <si>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</si>
  <si>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</si>
  <si>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</si>
  <si>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</si>
  <si>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</si>
  <si>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</si>
  <si>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</si>
  <si>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</si>
  <si>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</si>
  <si>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</si>
  <si>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</si>
  <si>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</si>
  <si>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</si>
  <si>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</si>
  <si>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</si>
  <si>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</si>
  <si>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</si>
  <si>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</si>
  <si>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</si>
  <si>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</si>
  <si>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</si>
  <si>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</si>
  <si>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</si>
  <si>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</si>
  <si>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</si>
  <si>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</si>
  <si>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</si>
  <si>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</si>
  <si>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</si>
  <si>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</si>
  <si>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</si>
  <si>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</si>
  <si>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</si>
  <si>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</si>
  <si>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</si>
  <si>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</si>
  <si>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</si>
  <si>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</si>
  <si>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</si>
  <si>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</si>
  <si>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</si>
  <si>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</si>
  <si>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</si>
  <si>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</si>
  <si>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</si>
  <si>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</si>
  <si>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</si>
  <si>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</si>
  <si>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</si>
  <si>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</si>
  <si>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</si>
  <si>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</si>
  <si>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</si>
  <si>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</si>
  <si>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</si>
  <si>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</si>
  <si>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</si>
  <si>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</si>
  <si>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</si>
  <si>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</si>
  <si>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</si>
  <si>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</si>
  <si>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</si>
  <si>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</si>
  <si>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</si>
  <si>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</si>
  <si>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</si>
  <si>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</si>
  <si>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</si>
  <si>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</si>
  <si>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</si>
  <si>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</si>
  <si>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</si>
  <si>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</si>
  <si>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</si>
  <si>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</si>
  <si>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</si>
  <si>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</si>
  <si>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</si>
  <si>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</si>
  <si>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</si>
  <si>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</si>
  <si>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</si>
  <si>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</si>
  <si>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</si>
  <si>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</si>
  <si>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</si>
  <si>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</si>
  <si>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</si>
  <si>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</si>
  <si>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</si>
  <si>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</si>
  <si>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</si>
  <si>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</si>
  <si>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</si>
  <si>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</si>
  <si>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</si>
  <si>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</si>
  <si>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</si>
  <si>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</si>
  <si>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</si>
  <si>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</si>
  <si>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</si>
  <si>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</si>
  <si>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</si>
  <si>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</si>
  <si>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</si>
  <si>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</si>
  <si>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</si>
  <si>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</si>
  <si>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</si>
  <si>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</si>
  <si>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</si>
  <si>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</si>
  <si>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</si>
  <si>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</si>
  <si>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</si>
  <si>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</si>
  <si>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</si>
  <si>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</si>
  <si>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</si>
  <si>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</si>
  <si>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</si>
  <si>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</si>
  <si>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</si>
  <si>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</si>
  <si>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</si>
  <si>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</si>
  <si>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</si>
  <si>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</si>
  <si>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</si>
  <si>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</si>
  <si>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</si>
  <si>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</si>
  <si>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</si>
  <si>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</si>
  <si>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</si>
  <si>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</si>
  <si>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</si>
  <si>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</si>
  <si>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</si>
  <si>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</si>
  <si>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</si>
  <si>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</si>
  <si>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</si>
  <si>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</si>
  <si>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</si>
  <si>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</si>
  <si>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</si>
  <si>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</si>
  <si>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</si>
  <si>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</si>
  <si>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</si>
  <si>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</si>
  <si>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</si>
  <si>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</si>
  <si>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</si>
  <si>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</si>
  <si>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</si>
  <si>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</si>
  <si>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</si>
  <si>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</si>
  <si>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</si>
  <si>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</si>
  <si>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</si>
  <si>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</si>
  <si>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</si>
  <si>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</si>
  <si>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</si>
  <si>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</si>
  <si>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</si>
  <si>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</si>
  <si>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</si>
  <si>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</si>
  <si>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</si>
  <si>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</si>
  <si>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</si>
  <si>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</si>
  <si>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</si>
  <si>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</si>
  <si>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</si>
  <si>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</si>
  <si>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</si>
  <si>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</si>
  <si>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</si>
  <si>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</si>
  <si>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</si>
  <si>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</si>
  <si>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</si>
  <si>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</si>
  <si>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</si>
  <si>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</si>
  <si>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</si>
  <si>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</si>
  <si>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</si>
  <si>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</si>
  <si>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</si>
  <si>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</si>
  <si>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</si>
  <si>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</si>
  <si>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</si>
  <si>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</si>
  <si>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</si>
  <si>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</si>
  <si>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</si>
  <si>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</si>
  <si>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</si>
  <si>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</si>
  <si>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</si>
  <si>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</si>
  <si>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</si>
  <si>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</si>
  <si>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</si>
  <si>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</si>
  <si>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</si>
  <si>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</si>
  <si>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</si>
  <si>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</si>
  <si>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</si>
  <si>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</si>
  <si>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</si>
  <si>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</si>
  <si>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</si>
  <si>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</si>
  <si>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</si>
  <si>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</si>
  <si>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</si>
  <si>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</si>
  <si>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</si>
  <si>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</si>
  <si>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</si>
  <si>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</si>
  <si>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</si>
  <si>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</si>
  <si>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</si>
  <si>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</si>
  <si>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</si>
  <si>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</si>
  <si>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</si>
  <si>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</si>
  <si>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</si>
  <si>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</si>
  <si>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</si>
  <si>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</si>
  <si>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</si>
  <si>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</si>
  <si>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</si>
  <si>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</si>
  <si>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</si>
  <si>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</si>
  <si>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</si>
  <si>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</si>
  <si>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</si>
  <si>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</si>
  <si>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</si>
  <si>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</si>
  <si>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</si>
  <si>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</si>
  <si>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</si>
  <si>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</si>
  <si>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</si>
  <si>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</si>
  <si>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</si>
  <si>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</si>
  <si>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</si>
  <si>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</si>
  <si>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</si>
  <si>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</si>
  <si>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</si>
  <si>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</si>
  <si>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</si>
  <si>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</si>
  <si>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</si>
  <si>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</si>
  <si>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</si>
  <si>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</si>
  <si>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</si>
  <si>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</si>
  <si>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</si>
  <si>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</si>
  <si>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</si>
  <si>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</si>
  <si>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</si>
  <si>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</si>
  <si>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</si>
  <si>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</si>
  <si>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</si>
  <si>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</si>
  <si>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</si>
  <si>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</si>
  <si>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</si>
  <si>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</si>
  <si>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</si>
  <si>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</si>
  <si>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</si>
  <si>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</si>
  <si>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</si>
  <si>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</si>
  <si>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</si>
  <si>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</si>
  <si>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</si>
  <si>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</si>
  <si>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</si>
  <si>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</si>
  <si>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</si>
  <si>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</si>
  <si>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</si>
  <si>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</si>
  <si>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</si>
  <si>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</si>
  <si>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</si>
  <si>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</si>
  <si>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</si>
  <si>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</si>
  <si>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</si>
  <si>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</si>
  <si>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</si>
  <si>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</si>
  <si>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</si>
  <si>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</si>
  <si>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</si>
  <si>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</si>
  <si>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</si>
  <si>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</si>
  <si>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</si>
  <si>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</si>
  <si>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</si>
  <si>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</si>
  <si>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</si>
  <si>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</si>
  <si>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</si>
  <si>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</si>
  <si>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</si>
  <si>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</si>
  <si>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</si>
  <si>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</si>
  <si>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</si>
  <si>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</si>
  <si>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</si>
  <si>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</si>
  <si>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</si>
  <si>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</si>
  <si>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</si>
  <si>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</si>
  <si>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</si>
  <si>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</si>
  <si>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</si>
  <si>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</si>
  <si>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</si>
  <si>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</si>
  <si>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</si>
  <si>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</si>
  <si>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</si>
  <si>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</si>
  <si>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</si>
  <si>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</si>
  <si>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</si>
  <si>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</si>
  <si>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</si>
  <si>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</si>
  <si>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</si>
  <si>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</si>
  <si>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</si>
  <si>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</si>
  <si>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</si>
  <si>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</si>
  <si>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</si>
  <si>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</si>
  <si>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</si>
  <si>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</si>
  <si>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</si>
  <si>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</si>
  <si>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</si>
  <si>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</si>
  <si>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</si>
  <si>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</si>
  <si>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</si>
  <si>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</si>
  <si>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</si>
  <si>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</si>
  <si>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</si>
  <si>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</si>
  <si>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</si>
  <si>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</si>
  <si>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</si>
  <si>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</si>
  <si>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</si>
  <si>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</si>
  <si>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</si>
  <si>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</si>
  <si>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</si>
  <si>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</si>
  <si>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</si>
  <si>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</si>
  <si>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</si>
  <si>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</si>
  <si>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</si>
  <si>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</si>
  <si>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</si>
  <si>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</si>
  <si>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</si>
  <si>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</si>
  <si>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</si>
  <si>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</si>
  <si>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</si>
  <si>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</si>
  <si>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</si>
  <si>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</si>
  <si>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</si>
  <si>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</si>
  <si>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</si>
  <si>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</si>
  <si>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</si>
  <si>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</si>
  <si>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</si>
  <si>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</si>
  <si>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</si>
  <si>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</si>
  <si>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</si>
  <si>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</si>
  <si>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</si>
  <si>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</si>
  <si>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</si>
  <si>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</si>
  <si>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</si>
  <si>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</si>
  <si>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</si>
  <si>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</si>
  <si>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</si>
  <si>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</si>
  <si>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</si>
  <si>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</si>
  <si>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</si>
  <si>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</si>
  <si>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</si>
  <si>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</si>
  <si>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</si>
  <si>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</si>
  <si>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</si>
  <si>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</si>
  <si>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</si>
  <si>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</si>
  <si>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</si>
  <si>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</si>
  <si>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</si>
  <si>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</si>
  <si>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</si>
  <si>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</si>
  <si>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</si>
  <si>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</si>
  <si>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</si>
  <si>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</si>
  <si>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</si>
  <si>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</si>
  <si>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</si>
  <si>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</si>
  <si>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</si>
  <si>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</si>
  <si>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</si>
  <si>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</si>
  <si>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</si>
  <si>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</si>
  <si>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</si>
  <si>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</si>
  <si>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</si>
  <si>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</si>
  <si>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</si>
  <si>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</si>
  <si>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</si>
  <si>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</si>
  <si>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</si>
  <si>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</si>
  <si>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</si>
  <si>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</si>
  <si>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</si>
  <si>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</si>
  <si>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</si>
  <si>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</si>
  <si>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</si>
  <si>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</si>
  <si>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</si>
  <si>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</si>
  <si>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</si>
  <si>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</si>
  <si>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</si>
  <si>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</si>
  <si>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</si>
  <si>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</si>
  <si>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</si>
  <si>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</si>
  <si>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</si>
  <si>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</si>
  <si>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</si>
  <si>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</si>
  <si>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</si>
  <si>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</si>
  <si>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</si>
  <si>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</si>
  <si>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</si>
  <si>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</si>
  <si>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</si>
  <si>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</si>
  <si>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</si>
  <si>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</si>
  <si>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</si>
  <si>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</si>
  <si>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</si>
  <si>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</si>
  <si>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</si>
  <si>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</si>
  <si>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</si>
  <si>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</si>
  <si>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</si>
  <si>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</si>
  <si>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</si>
  <si>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</si>
  <si>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</si>
  <si>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</si>
  <si>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</si>
  <si>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</si>
  <si>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</si>
  <si>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</si>
  <si>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</si>
  <si>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</si>
  <si>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</si>
  <si>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</si>
  <si>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</si>
  <si>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</si>
  <si>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</si>
  <si>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</si>
  <si>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</si>
  <si>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</si>
  <si>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</si>
  <si>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</si>
  <si>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</si>
  <si>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</si>
  <si>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</si>
  <si>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</si>
  <si>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</si>
  <si>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</si>
  <si>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</si>
  <si>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</si>
  <si>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</si>
  <si>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</si>
  <si>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</si>
  <si>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</si>
  <si>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</si>
  <si>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</si>
  <si>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</si>
  <si>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</si>
  <si>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</si>
  <si>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</si>
  <si>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</si>
  <si>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</si>
  <si>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</si>
  <si>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</si>
  <si>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</si>
  <si>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</si>
  <si>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</si>
  <si>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</si>
  <si>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</si>
  <si>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</si>
  <si>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</si>
  <si>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</si>
  <si>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</si>
  <si>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</si>
  <si>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</si>
  <si>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</si>
  <si>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</si>
  <si>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</si>
  <si>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</si>
  <si>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</si>
  <si>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</si>
  <si>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</si>
  <si>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</si>
  <si>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</si>
  <si>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</si>
  <si>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</si>
  <si>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</si>
  <si>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</si>
  <si>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</si>
  <si>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</si>
  <si>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</si>
  <si>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</si>
  <si>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</si>
  <si>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</si>
  <si>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</si>
  <si>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</si>
  <si>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</si>
  <si>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</si>
  <si>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</si>
  <si>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</si>
  <si>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</si>
  <si>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</si>
  <si>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</si>
  <si>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</si>
  <si>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</si>
  <si>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</si>
  <si>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</si>
  <si>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</si>
  <si>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</si>
  <si>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</si>
  <si>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</si>
  <si>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</si>
  <si>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</si>
  <si>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</si>
  <si>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</si>
  <si>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</si>
  <si>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</si>
  <si>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</si>
  <si>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</si>
  <si>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</si>
  <si>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</si>
  <si>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</si>
  <si>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</si>
  <si>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</si>
  <si>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</si>
  <si>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</si>
  <si>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</si>
  <si>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</si>
  <si>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</si>
  <si>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</si>
  <si>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</si>
  <si>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</si>
  <si>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</si>
  <si>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</si>
  <si>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</si>
  <si>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</si>
  <si>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</si>
  <si>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</si>
  <si>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</si>
  <si>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</si>
  <si>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</si>
  <si>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</si>
  <si>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</si>
  <si>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</si>
  <si>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</si>
  <si>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</si>
  <si>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</si>
  <si>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</si>
  <si>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</si>
  <si>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</si>
  <si>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</si>
  <si>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</si>
  <si>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</si>
  <si>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</si>
  <si>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</si>
  <si>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</si>
  <si>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</si>
  <si>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</si>
  <si>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</si>
  <si>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</si>
  <si>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</si>
  <si>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</si>
  <si>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</si>
  <si>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</si>
  <si>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</si>
  <si>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</si>
  <si>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</si>
  <si>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</si>
  <si>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</si>
  <si>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</si>
  <si>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</si>
  <si>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</si>
  <si>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</si>
  <si>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</si>
  <si>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</si>
  <si>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</si>
  <si>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</si>
  <si>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</si>
  <si>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</si>
  <si>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</si>
  <si>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</si>
  <si>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</si>
  <si>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</si>
  <si>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</si>
  <si>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</si>
  <si>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</si>
  <si>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</si>
  <si>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</si>
  <si>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</si>
  <si>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</si>
  <si>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</si>
  <si>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</si>
  <si>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</si>
  <si>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</si>
  <si>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</si>
  <si>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</si>
  <si>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</si>
  <si>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</si>
  <si>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</si>
  <si>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</si>
  <si>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</si>
  <si>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</si>
  <si>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</si>
  <si>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</si>
  <si>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</si>
  <si>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</si>
  <si>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</si>
  <si>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</si>
  <si>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</si>
  <si>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</si>
  <si>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</si>
  <si>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</si>
  <si>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</si>
  <si>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</si>
  <si>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</si>
  <si>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</si>
  <si>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</si>
  <si>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</si>
  <si>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</si>
  <si>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</si>
  <si>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</si>
  <si>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</si>
  <si>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</si>
  <si>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</si>
  <si>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</si>
  <si>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</si>
  <si>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</si>
  <si>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</si>
  <si>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</si>
  <si>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</si>
  <si>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</si>
  <si>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</si>
  <si>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</si>
  <si>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</si>
  <si>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</si>
  <si>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</si>
  <si>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</si>
  <si>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</si>
  <si>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</si>
  <si>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</si>
  <si>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</si>
  <si>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</si>
  <si>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</si>
  <si>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</si>
  <si>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</si>
  <si>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</si>
  <si>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</si>
  <si>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</si>
  <si>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</si>
  <si>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</si>
  <si>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</si>
  <si>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</si>
  <si>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</si>
  <si>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</si>
  <si>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</si>
  <si>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</si>
  <si>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</si>
  <si>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</si>
  <si>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</si>
  <si>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</si>
  <si>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</si>
  <si>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</si>
  <si>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</si>
  <si>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</si>
  <si>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</si>
  <si>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</si>
  <si>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</si>
  <si>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</si>
  <si>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</si>
  <si>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</si>
  <si>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</si>
  <si>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</si>
  <si>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</si>
  <si>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</si>
  <si>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</si>
  <si>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</si>
  <si>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</si>
  <si>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</si>
  <si>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</si>
  <si>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</si>
  <si>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</si>
  <si>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</si>
  <si>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</si>
  <si>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</si>
  <si>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</si>
  <si>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</si>
  <si>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</si>
  <si>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</si>
  <si>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</si>
  <si>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</si>
  <si>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</si>
  <si>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</si>
  <si>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</si>
  <si>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</si>
  <si>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</si>
  <si>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</si>
  <si>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</si>
  <si>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</si>
  <si>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</si>
  <si>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</si>
  <si>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</si>
  <si>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</si>
  <si>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</si>
  <si>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</si>
  <si>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</si>
  <si>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</si>
  <si>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</si>
  <si>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</si>
  <si>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</si>
  <si>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</si>
  <si>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</si>
  <si>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</si>
  <si>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</si>
  <si>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</si>
  <si>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</si>
  <si>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</si>
  <si>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</si>
  <si>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</si>
  <si>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</si>
  <si>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</si>
  <si>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</si>
  <si>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</si>
  <si>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</si>
  <si>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</si>
  <si>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</si>
  <si>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</si>
  <si>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</si>
  <si>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</si>
  <si>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</si>
  <si>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</si>
  <si>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</si>
  <si>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</si>
  <si>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</si>
  <si>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</si>
  <si>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</si>
  <si>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</si>
  <si>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</si>
  <si>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</si>
  <si>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</si>
  <si>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</si>
  <si>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</si>
  <si>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</si>
  <si>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</si>
  <si>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</si>
  <si>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</si>
  <si>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</si>
  <si>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</si>
  <si>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</si>
  <si>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</si>
  <si>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</si>
  <si>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</si>
  <si>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</si>
  <si>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</si>
  <si>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</si>
  <si>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</si>
  <si>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</si>
  <si>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</si>
  <si>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</si>
  <si>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</si>
  <si>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</si>
  <si>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</si>
  <si>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</si>
  <si>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</si>
  <si>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</si>
  <si>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</si>
  <si>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</si>
  <si>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</si>
  <si>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</si>
  <si>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</si>
  <si>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</si>
  <si>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</si>
  <si>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</si>
  <si>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</si>
  <si>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</si>
  <si>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</si>
  <si>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</si>
  <si>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</si>
  <si>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</si>
  <si>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</si>
  <si>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</si>
  <si>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</si>
  <si>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</si>
  <si>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</si>
  <si>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</si>
  <si>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</si>
  <si>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</si>
  <si>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</si>
  <si>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</si>
  <si>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</si>
  <si>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</si>
  <si>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</si>
  <si>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</si>
  <si>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</si>
  <si>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</si>
  <si>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</si>
  <si>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</si>
  <si>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</si>
  <si>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</si>
  <si>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</si>
  <si>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</si>
  <si>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</si>
  <si>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</si>
  <si>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</si>
  <si>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</si>
  <si>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</si>
  <si>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</si>
  <si>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</si>
  <si>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</si>
  <si>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</si>
  <si>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</si>
  <si>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</si>
  <si>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</si>
  <si>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</si>
  <si>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</si>
  <si>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</si>
  <si>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</si>
  <si>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</si>
  <si>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</si>
  <si>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</si>
  <si>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</si>
  <si>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</si>
  <si>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</si>
  <si>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</si>
  <si>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</si>
  <si>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</si>
  <si>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</si>
  <si>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</si>
  <si>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</si>
  <si>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</si>
  <si>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</si>
  <si>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</si>
  <si>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</si>
  <si>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</si>
  <si>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</si>
  <si>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</si>
  <si>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</si>
  <si>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</si>
  <si>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</si>
  <si>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</si>
  <si>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</si>
  <si>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</si>
  <si>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</si>
  <si>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</si>
  <si>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</si>
  <si>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</si>
  <si>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</si>
  <si>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</si>
  <si>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</si>
  <si>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</si>
  <si>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</si>
  <si>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</si>
  <si>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</si>
  <si>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</si>
  <si>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</si>
  <si>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</si>
  <si>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</si>
  <si>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</si>
  <si>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</si>
  <si>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</si>
  <si>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</si>
  <si>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</si>
  <si>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</si>
  <si>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</si>
  <si>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</si>
  <si>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</si>
  <si>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</si>
  <si>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</si>
  <si>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</si>
  <si>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</si>
  <si>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</si>
  <si>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</si>
  <si>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</si>
  <si>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</si>
  <si>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</si>
  <si>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</si>
  <si>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</si>
  <si>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</si>
  <si>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</si>
  <si>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</si>
  <si>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</si>
  <si>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</si>
  <si>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</si>
  <si>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</si>
  <si>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</si>
  <si>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</si>
  <si>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</si>
  <si>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</si>
  <si>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</si>
  <si>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</si>
  <si>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</si>
  <si>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</si>
  <si>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</si>
  <si>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</si>
  <si>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</si>
  <si>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</si>
  <si>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</si>
  <si>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</si>
  <si>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</si>
  <si>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</si>
  <si>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</si>
  <si>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</si>
  <si>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</si>
  <si>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</si>
  <si>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</si>
  <si>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</si>
  <si>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</si>
  <si>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</si>
  <si>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</si>
  <si>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</si>
  <si>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</si>
  <si>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</si>
  <si>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</si>
  <si>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</si>
  <si>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</si>
  <si>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</si>
  <si>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</si>
  <si>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</si>
  <si>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</si>
  <si>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</si>
  <si>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</si>
  <si>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</si>
  <si>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</si>
  <si>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</si>
  <si>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</si>
  <si>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</si>
  <si>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</si>
  <si>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</si>
  <si>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</si>
  <si>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</si>
  <si>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</si>
  <si>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</si>
  <si>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</si>
  <si>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</si>
  <si>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</si>
  <si>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</si>
  <si>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</si>
  <si>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</si>
  <si>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</si>
  <si>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</si>
  <si>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</si>
  <si>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</si>
  <si>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</si>
  <si>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</si>
  <si>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</si>
  <si>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</si>
  <si>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</si>
  <si>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</si>
  <si>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</si>
  <si>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</si>
  <si>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</si>
  <si>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</si>
  <si>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</si>
  <si>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</si>
  <si>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</si>
  <si>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</si>
  <si>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</si>
  <si>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</si>
  <si>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</si>
  <si>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</si>
  <si>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</si>
  <si>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</si>
  <si>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</si>
  <si>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</si>
  <si>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</si>
  <si>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</si>
  <si>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</si>
  <si>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</si>
  <si>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</si>
  <si>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</si>
  <si>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</si>
  <si>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</si>
  <si>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</si>
  <si>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</si>
  <si>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</si>
  <si>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</si>
  <si>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</si>
  <si>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</si>
  <si>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</si>
  <si>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</si>
  <si>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</si>
  <si>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</si>
  <si>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</si>
  <si>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</si>
  <si>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</si>
  <si>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</si>
  <si>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</si>
  <si>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</si>
  <si>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</si>
  <si>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</si>
  <si>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</si>
  <si>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</si>
  <si>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</si>
  <si>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</si>
  <si>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</si>
  <si>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</si>
  <si>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</si>
  <si>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</si>
  <si>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</si>
  <si>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</si>
  <si>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</si>
  <si>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</si>
  <si>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</si>
  <si>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</si>
  <si>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</si>
  <si>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</si>
  <si>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</si>
  <si>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</si>
  <si>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</si>
  <si>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</si>
  <si>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</si>
  <si>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</si>
  <si>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</si>
  <si>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</si>
  <si>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</si>
  <si>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</si>
  <si>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</si>
  <si>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</si>
  <si>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</si>
  <si>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</si>
  <si>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</si>
  <si>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</si>
  <si>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</si>
  <si>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</si>
  <si>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</si>
  <si>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</si>
  <si>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</si>
  <si>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</si>
  <si>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</si>
  <si>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</si>
  <si>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</si>
  <si>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</si>
  <si>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</si>
  <si>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</si>
  <si>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</si>
  <si>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</si>
  <si>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</si>
  <si>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</si>
  <si>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</si>
  <si>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</si>
  <si>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</si>
  <si>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</si>
  <si>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</si>
  <si>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</si>
  <si>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</si>
  <si>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</si>
  <si>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</si>
  <si>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</si>
  <si>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</si>
  <si>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</si>
  <si>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</si>
  <si>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</si>
  <si>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</si>
  <si>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</si>
  <si>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</si>
  <si>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</si>
  <si>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</si>
  <si>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</si>
  <si>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</si>
  <si>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</si>
  <si>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</si>
  <si>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</si>
  <si>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</si>
  <si>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</si>
  <si>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</si>
  <si>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</si>
  <si>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</si>
  <si>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</si>
  <si>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</si>
  <si>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</si>
  <si>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</si>
  <si>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</si>
  <si>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</si>
  <si>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</si>
  <si>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</si>
  <si>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</si>
  <si>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</si>
  <si>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</si>
  <si>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</si>
  <si>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</si>
  <si>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</si>
  <si>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</si>
  <si>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</si>
  <si>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</si>
  <si>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</si>
  <si>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</si>
  <si>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</si>
  <si>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</si>
  <si>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</si>
  <si>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</si>
  <si>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</si>
  <si>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</si>
  <si>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</si>
  <si>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</si>
  <si>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</si>
  <si>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</si>
  <si>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</si>
  <si>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</si>
  <si>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</si>
  <si>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</si>
  <si>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</si>
  <si>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</si>
  <si>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</si>
  <si>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</si>
  <si>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</si>
  <si>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</si>
  <si>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</si>
  <si>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</si>
  <si>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</si>
  <si>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</si>
  <si>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</si>
  <si>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</si>
  <si>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</si>
  <si>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</si>
  <si>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</si>
  <si>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</si>
  <si>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</si>
  <si>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</si>
  <si>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</si>
  <si>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</si>
  <si>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</si>
  <si>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</si>
  <si>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</si>
  <si>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</si>
  <si>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</si>
  <si>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</si>
  <si>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</si>
  <si>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</si>
  <si>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</si>
  <si>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</si>
  <si>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</si>
  <si>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</si>
  <si>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</si>
  <si>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</si>
  <si>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</si>
  <si>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</si>
  <si>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</si>
  <si>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</si>
  <si>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</si>
  <si>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</si>
  <si>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</si>
  <si>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</si>
  <si>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</si>
  <si>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</si>
  <si>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</si>
  <si>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</si>
  <si>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</si>
  <si>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</si>
  <si>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</si>
  <si>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</si>
  <si>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</si>
  <si>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</si>
  <si>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</si>
  <si>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</si>
  <si>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</si>
  <si>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</si>
  <si>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</si>
  <si>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</si>
  <si>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</si>
  <si>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</si>
  <si>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</si>
  <si>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</si>
  <si>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</si>
  <si>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</si>
  <si>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</si>
  <si>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</si>
  <si>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</si>
  <si>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</si>
  <si>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</si>
  <si>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</si>
  <si>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</si>
  <si>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</si>
  <si>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</si>
  <si>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</si>
  <si>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</si>
  <si>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</si>
  <si>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</si>
  <si>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</si>
  <si>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</si>
  <si>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</si>
  <si>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</si>
  <si>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</si>
  <si>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</si>
  <si>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</si>
  <si>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</si>
  <si>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</si>
  <si>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</si>
  <si>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</si>
  <si>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</si>
  <si>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</si>
  <si>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</si>
  <si>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</si>
  <si>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</si>
  <si>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</si>
  <si>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</si>
  <si>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</si>
  <si>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</si>
  <si>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</si>
  <si>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</si>
  <si>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</si>
  <si>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</si>
  <si>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</si>
  <si>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</si>
  <si>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</si>
  <si>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</si>
  <si>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</si>
  <si>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</si>
  <si>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</si>
  <si>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</si>
  <si>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</si>
  <si>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</si>
  <si>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</si>
  <si>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</si>
  <si>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</si>
  <si>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</si>
  <si>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</si>
  <si>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</si>
  <si>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</si>
  <si>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</si>
  <si>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</si>
  <si>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</si>
  <si>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</si>
  <si>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</si>
  <si>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</si>
  <si>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</si>
  <si>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</si>
  <si>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</si>
  <si>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</si>
  <si>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</si>
  <si>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</si>
  <si>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</si>
  <si>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</si>
  <si>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</si>
  <si>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</si>
  <si>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</si>
  <si>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</si>
  <si>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</si>
  <si>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</si>
  <si>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</si>
  <si>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</si>
  <si>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</si>
  <si>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</si>
  <si>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</si>
  <si>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</si>
  <si>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</si>
  <si>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</si>
  <si>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</si>
  <si>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</si>
  <si>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</si>
  <si>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</si>
  <si>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</si>
  <si>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</si>
  <si>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</si>
  <si>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</si>
  <si>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</si>
  <si>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</si>
  <si>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</si>
  <si>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</si>
  <si>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</si>
  <si>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</si>
  <si>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</si>
  <si>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</si>
  <si>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</si>
  <si>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</si>
  <si>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</si>
  <si>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</si>
  <si>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</si>
  <si>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</si>
  <si>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</si>
  <si>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</si>
  <si>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</si>
  <si>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</si>
  <si>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</si>
  <si>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</si>
  <si>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</si>
  <si>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</si>
  <si>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</si>
  <si>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</si>
  <si>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</si>
  <si>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</si>
  <si>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</si>
  <si>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</si>
  <si>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</si>
  <si>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</si>
  <si>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</si>
  <si>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</si>
  <si>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</si>
  <si>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</si>
  <si>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</si>
  <si>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</si>
  <si>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</si>
  <si>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</si>
  <si>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</si>
  <si>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</si>
  <si>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</si>
  <si>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</si>
  <si>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</si>
  <si>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</si>
  <si>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</si>
  <si>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</si>
  <si>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</si>
  <si>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</si>
  <si>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</si>
  <si>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</si>
  <si>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</si>
  <si>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</si>
  <si>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</si>
  <si>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</si>
  <si>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</si>
  <si>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</si>
  <si>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</si>
  <si>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</si>
  <si>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</si>
  <si>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</si>
  <si>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</si>
  <si>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</si>
  <si>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</si>
  <si>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</si>
  <si>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</si>
  <si>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</si>
  <si>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</si>
  <si>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</si>
  <si>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</si>
  <si>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</si>
  <si>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</si>
  <si>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</si>
  <si>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</si>
  <si>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</si>
  <si>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</si>
  <si>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</si>
  <si>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</si>
  <si>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</si>
  <si>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</si>
  <si>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</si>
  <si>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</si>
  <si>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</si>
  <si>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</si>
  <si>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</si>
  <si>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</si>
  <si>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</si>
  <si>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</si>
  <si>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</si>
  <si>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</si>
  <si>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</si>
  <si>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</si>
  <si>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</si>
  <si>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</si>
  <si>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</si>
  <si>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</si>
  <si>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</si>
  <si>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</si>
  <si>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</si>
  <si>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</si>
  <si>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</si>
  <si>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</si>
  <si>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</si>
  <si>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</si>
  <si>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</si>
  <si>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</si>
  <si>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</si>
  <si>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</si>
  <si>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</si>
  <si>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</si>
  <si>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</si>
  <si>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</si>
  <si>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</si>
  <si>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</si>
  <si>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</si>
  <si>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</si>
  <si>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</si>
  <si>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</si>
  <si>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</si>
  <si>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</si>
  <si>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</si>
  <si>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</si>
  <si>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</si>
  <si>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</si>
  <si>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</si>
  <si>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</si>
  <si>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</si>
  <si>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</si>
  <si>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</si>
  <si>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</si>
  <si>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</si>
  <si>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</si>
  <si>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</si>
  <si>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</si>
  <si>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</si>
  <si>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</si>
  <si>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</si>
  <si>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</si>
  <si>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</si>
  <si>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</si>
  <si>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</si>
  <si>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</si>
  <si>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</si>
  <si>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</si>
  <si>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</si>
  <si>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</si>
  <si>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</si>
  <si>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</si>
  <si>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</si>
  <si>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</si>
  <si>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</si>
  <si>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</si>
  <si>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</si>
  <si>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</si>
  <si>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</si>
  <si>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</si>
  <si>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</si>
  <si>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</si>
  <si>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</si>
  <si>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</si>
  <si>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</si>
  <si>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</si>
  <si>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</si>
  <si>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</si>
  <si>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</si>
  <si>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</si>
  <si>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</si>
  <si>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</si>
  <si>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</si>
  <si>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</si>
  <si>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</si>
  <si>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</si>
  <si>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</si>
  <si>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</si>
  <si>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</si>
  <si>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</si>
  <si>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</si>
  <si>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</si>
  <si>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</si>
  <si>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</si>
  <si>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</si>
  <si>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</si>
  <si>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</si>
  <si>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</si>
  <si>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</si>
  <si>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</si>
  <si>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</si>
  <si>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</si>
  <si>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</si>
  <si>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</si>
  <si>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</si>
  <si>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</si>
  <si>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</si>
  <si>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</si>
  <si>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</si>
  <si>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</si>
  <si>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</si>
  <si>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</si>
  <si>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</si>
  <si>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</si>
  <si>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</si>
  <si>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</si>
  <si>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</si>
  <si>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</si>
  <si>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</si>
  <si>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</si>
  <si>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</si>
  <si>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</si>
  <si>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</si>
  <si>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</si>
  <si>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</si>
  <si>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</si>
  <si>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</si>
  <si>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</si>
  <si>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</si>
  <si>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</si>
  <si>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</si>
  <si>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</si>
  <si>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</si>
  <si>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</si>
  <si>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</si>
  <si>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</si>
  <si>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</si>
  <si>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</si>
  <si>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</si>
  <si>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</si>
  <si>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</si>
  <si>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</si>
  <si>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</si>
  <si>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</si>
  <si>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</si>
  <si>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</si>
  <si>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</si>
  <si>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</si>
  <si>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</si>
  <si>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</si>
  <si>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</si>
  <si>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</si>
  <si>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</si>
  <si>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</si>
  <si>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</si>
  <si>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</si>
  <si>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</si>
  <si>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</si>
  <si>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</si>
  <si>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</si>
  <si>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</si>
  <si>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</si>
  <si>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</si>
  <si>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</si>
  <si>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</si>
  <si>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</si>
  <si>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</si>
  <si>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</si>
  <si>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</si>
  <si>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</si>
  <si>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</si>
  <si>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</si>
  <si>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</si>
  <si>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</si>
  <si>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</si>
  <si>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</si>
  <si>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</si>
  <si>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</si>
  <si>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</si>
  <si>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</si>
  <si>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</si>
  <si>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</si>
  <si>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</si>
  <si>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</si>
  <si>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</si>
  <si>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</si>
  <si>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</si>
  <si>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</si>
  <si>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</si>
  <si>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</si>
  <si>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</si>
  <si>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</si>
  <si>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</si>
  <si>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</si>
  <si>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</si>
  <si>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</si>
  <si>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</si>
  <si>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</si>
  <si>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</si>
  <si>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</si>
  <si>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</si>
  <si>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</si>
  <si>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</si>
  <si>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</si>
  <si>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</si>
  <si>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</si>
  <si>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</si>
  <si>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</si>
  <si>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</si>
  <si>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</si>
  <si>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</si>
  <si>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</si>
  <si>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</si>
  <si>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</si>
  <si>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</si>
  <si>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</si>
  <si>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</si>
  <si>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</si>
  <si>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</si>
  <si>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</si>
  <si>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</si>
  <si>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</si>
  <si>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</si>
  <si>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</si>
  <si>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</si>
  <si>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</si>
  <si>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</si>
  <si>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</si>
  <si>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</si>
  <si>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</si>
  <si>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</si>
  <si>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</si>
  <si>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</si>
  <si>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</si>
  <si>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</si>
  <si>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</si>
  <si>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</si>
  <si>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</si>
  <si>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</si>
  <si>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</si>
  <si>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</si>
  <si>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</si>
  <si>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</si>
  <si>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</si>
  <si>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</si>
  <si>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</si>
  <si>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</si>
  <si>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</si>
  <si>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</si>
  <si>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</si>
  <si>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</si>
  <si>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</si>
  <si>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</si>
  <si>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</si>
  <si>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</si>
  <si>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</si>
  <si>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</si>
  <si>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</si>
  <si>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</si>
  <si>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</si>
  <si>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</si>
  <si>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</si>
  <si>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</si>
  <si>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</si>
  <si>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</si>
  <si>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</si>
  <si>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</si>
  <si>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</si>
  <si>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</si>
  <si>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</si>
  <si>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</si>
  <si>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</si>
  <si>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</si>
  <si>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</si>
  <si>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</si>
  <si>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</si>
  <si>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</si>
  <si>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</si>
  <si>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</si>
  <si>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</si>
  <si>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</si>
  <si>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</si>
  <si>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</si>
  <si>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</si>
  <si>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</si>
  <si>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</si>
  <si>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</si>
  <si>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</si>
  <si>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</si>
  <si>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</si>
  <si>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</si>
  <si>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</si>
  <si>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</si>
  <si>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</si>
  <si>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</si>
  <si>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</si>
  <si>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</si>
  <si>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</si>
  <si>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</si>
  <si>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</si>
  <si>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</si>
  <si>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</si>
  <si>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</si>
  <si>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</si>
  <si>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</si>
  <si>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</si>
  <si>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</si>
  <si>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</si>
  <si>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</si>
  <si>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</si>
  <si>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</si>
  <si>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</si>
  <si>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</si>
  <si>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</si>
  <si>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</si>
  <si>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</si>
  <si>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</si>
  <si>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</si>
  <si>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</si>
  <si>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</si>
  <si>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</si>
  <si>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</si>
  <si>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</si>
  <si>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</si>
  <si>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</si>
  <si>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</si>
  <si>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</si>
  <si>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</si>
  <si>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</si>
  <si>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</si>
  <si>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</si>
  <si>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</si>
  <si>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</si>
  <si>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</si>
  <si>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</si>
  <si>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</si>
  <si>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</si>
  <si>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</si>
  <si>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</si>
  <si>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</si>
  <si>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</si>
  <si>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</si>
  <si>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</si>
  <si>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</si>
  <si>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</si>
  <si>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</si>
  <si>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</si>
  <si>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</si>
  <si>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</si>
  <si>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</si>
  <si>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</si>
  <si>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</si>
  <si>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</si>
  <si>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</si>
  <si>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</si>
  <si>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</si>
  <si>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</si>
  <si>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</si>
  <si>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</si>
  <si>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</si>
  <si>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</si>
  <si>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</si>
  <si>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</si>
  <si>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</si>
  <si>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</si>
  <si>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</si>
  <si>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</si>
  <si>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</si>
  <si>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</si>
  <si>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</si>
  <si>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</si>
  <si>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</si>
  <si>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</si>
  <si>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</si>
  <si>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</si>
  <si>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</si>
  <si>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</si>
  <si>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</si>
  <si>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</si>
  <si>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</si>
  <si>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</si>
  <si>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</si>
  <si>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</si>
  <si>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</si>
  <si>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</si>
  <si>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</si>
  <si>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</si>
  <si>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</si>
  <si>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</si>
  <si>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</si>
  <si>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</si>
  <si>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</si>
  <si>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</si>
  <si>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</si>
  <si>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</si>
  <si>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</si>
  <si>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</si>
  <si>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</si>
  <si>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</si>
  <si>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</si>
  <si>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</si>
  <si>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</si>
  <si>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</si>
  <si>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</si>
  <si>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</si>
  <si>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</si>
  <si>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</si>
  <si>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</si>
  <si>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</si>
  <si>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</si>
  <si>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</si>
  <si>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</si>
  <si>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</si>
  <si>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</si>
  <si>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</si>
  <si>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</si>
  <si>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</si>
  <si>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</si>
  <si>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</si>
  <si>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</si>
  <si>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</si>
  <si>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</si>
  <si>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</si>
  <si>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</si>
  <si>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</si>
  <si>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</si>
  <si>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</si>
  <si>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</si>
  <si>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</si>
  <si>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</si>
  <si>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</si>
  <si>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</si>
  <si>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</si>
  <si>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</si>
  <si>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</si>
  <si>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</si>
  <si>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</si>
  <si>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</si>
  <si>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</si>
  <si>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</si>
  <si>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</si>
  <si>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</si>
  <si>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</si>
  <si>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</si>
  <si>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</si>
  <si>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</si>
  <si>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</si>
  <si>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</si>
  <si>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</si>
  <si>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</si>
  <si>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</si>
  <si>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</si>
  <si>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</si>
  <si>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</si>
  <si>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</si>
  <si>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</si>
  <si>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</si>
  <si>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</si>
  <si>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</si>
  <si>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</si>
  <si>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</si>
  <si>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</si>
  <si>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</si>
  <si>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</si>
  <si>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</si>
  <si>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</si>
  <si>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</si>
  <si>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</si>
  <si>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</si>
  <si>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</si>
  <si>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</si>
  <si>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</si>
  <si>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</si>
  <si>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</si>
  <si>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</si>
  <si>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</si>
  <si>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</si>
  <si>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</si>
  <si>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</si>
  <si>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</si>
  <si>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</si>
  <si>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</si>
  <si>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</si>
  <si>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</si>
  <si>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</si>
  <si>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</si>
  <si>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</si>
  <si>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</si>
  <si>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</si>
  <si>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</si>
  <si>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</si>
  <si>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</si>
  <si>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</si>
  <si>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</si>
  <si>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</si>
  <si>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</si>
  <si>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</si>
  <si>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</si>
  <si>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</si>
  <si>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</si>
  <si>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</si>
  <si>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</si>
  <si>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</si>
  <si>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</si>
  <si>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</si>
  <si>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</si>
  <si>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</si>
  <si>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</si>
  <si>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</si>
  <si>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</si>
  <si>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</si>
  <si>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</si>
  <si>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</si>
  <si>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</si>
  <si>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</si>
  <si>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</si>
  <si>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</si>
  <si>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</si>
  <si>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</si>
  <si>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</si>
  <si>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</si>
  <si>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</si>
  <si>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</si>
  <si>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</si>
  <si>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</si>
  <si>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</si>
  <si>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</si>
  <si>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</si>
  <si>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</si>
  <si>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</si>
  <si>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</si>
  <si>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</si>
  <si>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</si>
  <si>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</si>
  <si>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</si>
  <si>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</si>
  <si>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</si>
  <si>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</si>
  <si>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</si>
  <si>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</si>
  <si>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</si>
  <si>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</si>
  <si>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</si>
  <si>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</si>
  <si>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</si>
  <si>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</si>
  <si>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</si>
  <si>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</si>
  <si>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</si>
  <si>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</si>
  <si>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</si>
  <si>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</si>
  <si>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</si>
  <si>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</si>
  <si>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</si>
  <si>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</si>
  <si>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</si>
  <si>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</si>
  <si>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</si>
  <si>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</si>
  <si>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</si>
  <si>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</si>
  <si>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</si>
  <si>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</si>
  <si>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</si>
  <si>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</si>
  <si>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</si>
  <si>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</si>
  <si>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</si>
  <si>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</si>
  <si>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</si>
  <si>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</si>
  <si>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</si>
  <si>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</si>
  <si>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</si>
  <si>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</si>
  <si>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</si>
  <si>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</si>
  <si>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</si>
  <si>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</si>
  <si>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</si>
  <si>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</si>
  <si>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</si>
  <si>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</si>
  <si>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</si>
  <si>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</si>
  <si>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</si>
  <si>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</si>
  <si>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</si>
  <si>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</si>
  <si>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</si>
  <si>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</si>
  <si>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</si>
  <si>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</si>
  <si>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</si>
  <si>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</si>
  <si>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</si>
  <si>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</si>
  <si>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</si>
  <si>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</si>
  <si>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</si>
  <si>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</si>
  <si>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</si>
  <si>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</si>
  <si>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</si>
  <si>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</si>
  <si>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</si>
  <si>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</si>
  <si>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</si>
  <si>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</si>
  <si>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</si>
  <si>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</si>
  <si>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</si>
  <si>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</si>
  <si>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</si>
  <si>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</si>
  <si>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</si>
  <si>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</si>
  <si>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</si>
  <si>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</si>
  <si>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</si>
  <si>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</si>
  <si>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</si>
  <si>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</si>
  <si>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</si>
  <si>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</si>
  <si>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</si>
  <si>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</si>
  <si>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</si>
  <si>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</si>
  <si>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</si>
  <si>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</si>
  <si>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</si>
  <si>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</si>
  <si>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</si>
  <si>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</si>
  <si>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</si>
  <si>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</si>
  <si>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</si>
  <si>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</si>
  <si>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</si>
  <si>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</si>
  <si>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</si>
  <si>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</si>
  <si>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</si>
  <si>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</si>
  <si>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</si>
  <si>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</si>
  <si>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</si>
  <si>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</si>
  <si>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</si>
  <si>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</si>
  <si>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</si>
  <si>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</si>
  <si>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</si>
  <si>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</si>
  <si>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</si>
  <si>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</si>
  <si>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</si>
  <si>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</si>
  <si>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</si>
  <si>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</si>
  <si>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</si>
  <si>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</si>
  <si>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</si>
  <si>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</si>
  <si>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</si>
  <si>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</si>
  <si>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</si>
  <si>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</si>
  <si>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</si>
  <si>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</si>
  <si>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</si>
  <si>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</si>
  <si>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</si>
  <si>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</si>
  <si>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</si>
  <si>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</si>
  <si>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</si>
  <si>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</si>
  <si>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</si>
  <si>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</si>
  <si>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</si>
  <si>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</si>
  <si>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</si>
  <si>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</si>
  <si>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</si>
  <si>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</si>
  <si>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</si>
  <si>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</si>
  <si>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</si>
  <si>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</si>
  <si>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</si>
  <si>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</si>
  <si>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</si>
  <si>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</si>
  <si>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</si>
  <si>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</si>
  <si>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</si>
  <si>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</si>
  <si>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</si>
  <si>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</si>
  <si>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</si>
  <si>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</si>
  <si>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</si>
  <si>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</si>
  <si>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</si>
  <si>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</si>
  <si>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</si>
  <si>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</si>
  <si>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</si>
  <si>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</si>
  <si>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</si>
  <si>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</si>
  <si>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</si>
  <si>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</si>
  <si>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</si>
  <si>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</si>
  <si>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</si>
  <si>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</si>
  <si>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</si>
  <si>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</si>
  <si>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</si>
  <si>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</si>
  <si>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</si>
  <si>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</si>
  <si>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</si>
  <si>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</si>
  <si>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</si>
  <si>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</si>
  <si>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</si>
  <si>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</si>
  <si>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</si>
  <si>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</si>
  <si>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</si>
  <si>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</si>
  <si>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</si>
  <si>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</si>
  <si>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</si>
  <si>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</si>
  <si>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</si>
  <si>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</si>
  <si>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</si>
  <si>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</si>
  <si>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</si>
  <si>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</si>
  <si>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</si>
  <si>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</si>
  <si>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</si>
  <si>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</si>
  <si>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</si>
  <si>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</si>
  <si>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</si>
  <si>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</si>
  <si>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</si>
  <si>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</si>
  <si>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</si>
  <si>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</si>
  <si>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</si>
  <si>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</si>
  <si>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</si>
  <si>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</si>
  <si>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</si>
  <si>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</si>
  <si>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</si>
  <si>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</si>
  <si>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</si>
  <si>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</si>
  <si>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</si>
  <si>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</si>
  <si>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</si>
  <si>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</si>
  <si>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</si>
  <si>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</si>
  <si>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</si>
  <si>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</si>
  <si>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</si>
  <si>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</si>
  <si>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</si>
  <si>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</si>
  <si>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</si>
  <si>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</si>
  <si>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</si>
  <si>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</si>
  <si>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</si>
  <si>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</si>
  <si>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</si>
  <si>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</si>
  <si>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</si>
  <si>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</si>
  <si>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</si>
  <si>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</si>
  <si>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</si>
  <si>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</si>
  <si>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</si>
  <si>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</si>
  <si>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</si>
  <si>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</si>
  <si>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</si>
  <si>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</si>
  <si>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</si>
  <si>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</si>
  <si>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</si>
  <si>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</si>
  <si>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</si>
  <si>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</si>
  <si>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</si>
  <si>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</si>
  <si>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</si>
  <si>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</si>
  <si>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</si>
  <si>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</si>
  <si>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</si>
  <si>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</si>
  <si>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</si>
  <si>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</si>
  <si>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</si>
  <si>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</si>
  <si>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</si>
  <si>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</si>
  <si>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</si>
  <si>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</si>
  <si>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</si>
  <si>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</si>
  <si>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</si>
  <si>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</si>
  <si>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</si>
  <si>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</si>
  <si>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</si>
  <si>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</si>
  <si>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</si>
  <si>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</si>
  <si>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</si>
  <si>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</si>
  <si>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</si>
  <si>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</si>
  <si>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</si>
  <si>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</si>
  <si>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</si>
  <si>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</si>
  <si>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</si>
  <si>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</si>
  <si>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</si>
  <si>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</si>
  <si>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</si>
  <si>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</si>
  <si>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</si>
  <si>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</si>
  <si>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</si>
  <si>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</si>
  <si>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</si>
  <si>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</si>
  <si>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</si>
  <si>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</si>
  <si>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</si>
  <si>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</si>
  <si>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</si>
  <si>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</si>
  <si>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</si>
  <si>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</si>
  <si>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</si>
  <si>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</si>
  <si>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</si>
  <si>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</si>
  <si>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</si>
  <si>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</si>
  <si>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</si>
  <si>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</si>
  <si>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</si>
  <si>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</si>
  <si>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</si>
  <si>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</si>
  <si>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</si>
  <si>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</si>
  <si>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</si>
  <si>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</si>
  <si>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</si>
  <si>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</si>
  <si>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</si>
  <si>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</si>
  <si>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</si>
  <si>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</si>
  <si>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</si>
  <si>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</si>
  <si>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</si>
  <si>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</si>
  <si>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</si>
  <si>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</si>
  <si>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</si>
  <si>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</si>
  <si>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</si>
  <si>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</si>
  <si>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</si>
  <si>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</si>
  <si>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</si>
  <si>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</si>
  <si>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</si>
  <si>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</si>
  <si>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</si>
  <si>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</si>
  <si>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</si>
  <si>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</si>
  <si>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</si>
  <si>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</si>
  <si>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</si>
  <si>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</si>
  <si>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</si>
  <si>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</si>
  <si>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</si>
  <si>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</si>
  <si>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</si>
  <si>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</si>
  <si>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</si>
  <si>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</si>
  <si>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</si>
  <si>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</si>
  <si>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</si>
  <si>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</si>
  <si>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</si>
  <si>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</si>
  <si>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</si>
  <si>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</si>
  <si>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</si>
  <si>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</si>
  <si>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</si>
  <si>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</si>
  <si>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</si>
  <si>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</si>
  <si>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</si>
  <si>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</si>
  <si>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</si>
  <si>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</si>
  <si>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</si>
  <si>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</si>
  <si>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</si>
  <si>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</si>
  <si>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</si>
  <si>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</si>
  <si>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</si>
  <si>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</si>
  <si>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</si>
  <si>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</si>
  <si>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</si>
  <si>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</si>
  <si>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</si>
  <si>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</si>
  <si>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</si>
  <si>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</si>
  <si>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</si>
  <si>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</si>
  <si>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</si>
  <si>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</si>
  <si>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</si>
  <si>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</si>
  <si>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</si>
  <si>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</si>
  <si>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</si>
  <si>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</si>
  <si>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</si>
  <si>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</si>
  <si>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</si>
  <si>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</si>
  <si>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</si>
  <si>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</si>
  <si>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</si>
  <si>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</si>
  <si>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</si>
  <si>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</si>
  <si>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</si>
  <si>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</si>
  <si>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</si>
  <si>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</si>
  <si>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</si>
  <si>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</si>
  <si>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</si>
  <si>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</si>
  <si>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</si>
  <si>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</si>
  <si>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</si>
  <si>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</si>
  <si>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</si>
  <si>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</si>
  <si>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</si>
  <si>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</si>
  <si>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</si>
  <si>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</si>
  <si>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</si>
  <si>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</si>
  <si>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</si>
  <si>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</si>
  <si>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</si>
  <si>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</si>
  <si>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</si>
  <si>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</si>
  <si>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</si>
  <si>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</si>
  <si>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</si>
  <si>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</si>
  <si>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</si>
  <si>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</si>
  <si>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</si>
  <si>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</si>
  <si>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</si>
  <si>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</si>
  <si>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</si>
  <si>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</si>
  <si>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</si>
  <si>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</si>
  <si>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</si>
  <si>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</si>
  <si>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</si>
  <si>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</si>
  <si>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</si>
  <si>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</si>
  <si>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</si>
  <si>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</si>
  <si>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</si>
  <si>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</si>
  <si>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</si>
  <si>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</si>
  <si>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</si>
  <si>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</si>
  <si>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</si>
  <si>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</si>
  <si>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</si>
  <si>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</si>
  <si>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</si>
  <si>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</si>
  <si>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</si>
  <si>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</si>
  <si>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</si>
  <si>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</si>
  <si>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</si>
  <si>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</si>
  <si>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</si>
  <si>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</si>
  <si>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</si>
  <si>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</si>
  <si>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</si>
  <si>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</si>
  <si>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</si>
  <si>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</si>
  <si>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</si>
  <si>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</si>
  <si>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</si>
  <si>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</si>
  <si>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</si>
  <si>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</si>
  <si>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</si>
  <si>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</si>
  <si>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</si>
  <si>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</si>
  <si>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</si>
  <si>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</si>
  <si>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</si>
  <si>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</si>
  <si>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</si>
  <si>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</si>
  <si>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</si>
  <si>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</si>
  <si>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</si>
  <si>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</si>
  <si>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</si>
  <si>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</si>
  <si>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</si>
  <si>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</si>
  <si>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</si>
  <si>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</si>
  <si>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</si>
  <si>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</si>
  <si>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</si>
  <si>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</si>
  <si>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</si>
  <si>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</si>
  <si>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</si>
  <si>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</si>
  <si>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</si>
  <si>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</si>
  <si>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</si>
  <si>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</si>
  <si>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</si>
  <si>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</si>
  <si>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</si>
  <si>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</si>
  <si>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</si>
  <si>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</si>
  <si>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</si>
  <si>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</si>
  <si>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</si>
  <si>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</si>
  <si>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</si>
  <si>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</si>
  <si>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</si>
  <si>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</si>
  <si>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</si>
  <si>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</si>
  <si>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</si>
  <si>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</si>
  <si>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</si>
  <si>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</si>
  <si>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</si>
  <si>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</si>
  <si>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</si>
  <si>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</si>
  <si>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</si>
  <si>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</si>
  <si>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</si>
  <si>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</si>
  <si>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</si>
  <si>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</si>
  <si>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</si>
  <si>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</si>
  <si>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</si>
  <si>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</si>
  <si>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</si>
  <si>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</si>
  <si>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</si>
  <si>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</si>
  <si>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</si>
  <si>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</si>
  <si>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</si>
  <si>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</si>
  <si>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</si>
  <si>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</si>
  <si>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</si>
  <si>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</si>
  <si>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</si>
  <si>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</si>
  <si>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</si>
  <si>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</si>
  <si>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</si>
  <si>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</si>
  <si>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</si>
  <si>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</si>
  <si>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</si>
  <si>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</si>
  <si>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</si>
  <si>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</si>
  <si>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</si>
  <si>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</si>
  <si>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</si>
  <si>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</si>
  <si>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</si>
  <si>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</si>
  <si>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</si>
  <si>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</si>
  <si>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</si>
  <si>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</si>
  <si>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</si>
  <si>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</si>
  <si>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</si>
  <si>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</si>
  <si>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</si>
  <si>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</si>
  <si>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</si>
  <si>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</si>
  <si>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</si>
  <si>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</si>
  <si>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</si>
  <si>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</si>
  <si>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</si>
  <si>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</si>
  <si>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</si>
  <si>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</si>
  <si>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</si>
  <si>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</si>
  <si>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</si>
  <si>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</si>
  <si>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</si>
  <si>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</si>
  <si>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</si>
  <si>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</si>
  <si>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</si>
  <si>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</si>
  <si>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</si>
  <si>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</si>
  <si>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</si>
  <si>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</si>
  <si>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</si>
  <si>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</si>
  <si>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</si>
  <si>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</si>
  <si>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</si>
  <si>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</si>
  <si>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</si>
  <si>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</si>
  <si>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</si>
  <si>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</si>
  <si>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</si>
  <si>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</si>
  <si>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</si>
  <si>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</si>
  <si>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</si>
  <si>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</si>
  <si>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</si>
  <si>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</si>
  <si>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</si>
  <si>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</si>
  <si>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</si>
  <si>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</si>
  <si>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</si>
  <si>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</si>
  <si>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</si>
  <si>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</si>
  <si>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</si>
  <si>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</si>
  <si>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</si>
  <si>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</si>
  <si>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</si>
  <si>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</si>
  <si>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</si>
  <si>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</si>
  <si>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</si>
  <si>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</si>
  <si>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</si>
  <si>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</si>
  <si>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</si>
  <si>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</si>
  <si>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</si>
  <si>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</si>
  <si>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</si>
  <si>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</si>
  <si>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</si>
  <si>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</si>
  <si>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</si>
  <si>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</si>
  <si>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</si>
  <si>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</si>
  <si>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</si>
  <si>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</si>
  <si>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</si>
  <si>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</si>
  <si>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</si>
  <si>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</si>
  <si>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</si>
  <si>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</si>
  <si>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</si>
  <si>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</si>
  <si>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</si>
  <si>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</si>
  <si>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</si>
  <si>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</si>
  <si>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</si>
  <si>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</si>
  <si>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</si>
  <si>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</si>
  <si>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</si>
  <si>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</si>
  <si>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</si>
  <si>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</si>
  <si>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</si>
  <si>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</si>
  <si>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</si>
  <si>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</si>
  <si>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</si>
  <si>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</si>
  <si>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</si>
  <si>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</si>
  <si>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</si>
  <si>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</si>
  <si>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</si>
  <si>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</si>
  <si>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</si>
  <si>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</si>
  <si>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</si>
  <si>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</si>
  <si>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</si>
  <si>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</si>
  <si>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</si>
  <si>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</si>
  <si>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</si>
  <si>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</si>
  <si>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</si>
  <si>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</si>
  <si>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</si>
  <si>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</si>
  <si>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</si>
  <si>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</si>
  <si>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</si>
  <si>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</si>
  <si>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</si>
  <si>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</si>
  <si>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</si>
  <si>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</si>
  <si>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</si>
  <si>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</si>
  <si>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</si>
  <si>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</si>
  <si>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</si>
  <si>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</si>
  <si>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</si>
  <si>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</si>
  <si>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</si>
  <si>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</si>
  <si>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</si>
  <si>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</si>
  <si>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</si>
  <si>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</si>
  <si>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</si>
  <si>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</si>
  <si>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</si>
  <si>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</si>
  <si>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</si>
  <si>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</si>
  <si>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</si>
  <si>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</si>
  <si>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</si>
  <si>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</si>
  <si>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</si>
  <si>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</si>
  <si>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</si>
  <si>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</si>
  <si>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</si>
  <si>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</si>
  <si>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</si>
  <si>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</si>
  <si>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</si>
  <si>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</si>
  <si>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</si>
  <si>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</si>
  <si>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</si>
  <si>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</si>
  <si>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</si>
  <si>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</si>
  <si>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</si>
  <si>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</si>
  <si>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</si>
  <si>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</si>
  <si>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</si>
  <si>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</si>
  <si>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</si>
  <si>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</si>
  <si>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</si>
  <si>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</si>
  <si>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</si>
  <si>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</si>
  <si>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</si>
  <si>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</si>
  <si>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</si>
  <si>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</si>
  <si>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</si>
  <si>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</si>
  <si>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</si>
  <si>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</si>
  <si>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</si>
  <si>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</si>
  <si>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</si>
  <si>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</si>
  <si>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</si>
  <si>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</si>
  <si>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</si>
  <si>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</si>
  <si>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</si>
  <si>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</si>
  <si>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</si>
  <si>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</si>
  <si>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</si>
  <si>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</si>
  <si>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</si>
  <si>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</si>
  <si>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</si>
  <si>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</si>
  <si>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</si>
  <si>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</si>
  <si>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</si>
  <si>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</si>
  <si>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</si>
  <si>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</si>
  <si>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</si>
  <si>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</si>
  <si>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</si>
  <si>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</si>
  <si>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</si>
  <si>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</si>
  <si>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</si>
  <si>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</si>
  <si>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</si>
  <si>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</si>
  <si>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</si>
  <si>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</si>
  <si>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</si>
  <si>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</si>
  <si>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</si>
  <si>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</si>
  <si>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</si>
  <si>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</si>
  <si>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</si>
  <si>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</si>
  <si>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</si>
  <si>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</si>
  <si>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</si>
  <si>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</si>
  <si>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</si>
  <si>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</si>
  <si>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</si>
  <si>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</si>
  <si>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</si>
  <si>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</si>
  <si>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</si>
  <si>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</si>
  <si>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</si>
  <si>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</si>
  <si>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</si>
  <si>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</si>
  <si>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</si>
  <si>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</si>
  <si>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</si>
  <si>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</si>
  <si>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</si>
  <si>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</si>
  <si>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</si>
  <si>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</si>
  <si>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</si>
  <si>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</si>
  <si>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</si>
  <si>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</si>
  <si>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</si>
  <si>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</si>
  <si>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</si>
  <si>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</si>
  <si>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</si>
  <si>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</si>
  <si>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</si>
  <si>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</si>
  <si>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</si>
  <si>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</si>
  <si>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</si>
  <si>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</si>
  <si>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</si>
  <si>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</si>
  <si>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</si>
  <si>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</si>
  <si>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</si>
  <si>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</si>
  <si>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</si>
  <si>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</si>
  <si>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</si>
  <si>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</si>
  <si>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</si>
  <si>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</si>
  <si>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</si>
  <si>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</si>
  <si>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</si>
  <si>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</si>
  <si>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</si>
  <si>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</si>
  <si>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</si>
  <si>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</si>
  <si>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</si>
  <si>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</si>
  <si>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</si>
  <si>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</si>
  <si>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</si>
  <si>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</si>
  <si>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</si>
  <si>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</si>
  <si>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</si>
  <si>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</si>
  <si>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</si>
  <si>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</si>
  <si>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</si>
  <si>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</si>
  <si>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</si>
  <si>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</si>
  <si>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</si>
  <si>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</si>
  <si>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</si>
  <si>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</si>
  <si>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</si>
  <si>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</si>
  <si>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</si>
  <si>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</si>
  <si>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</si>
  <si>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</si>
  <si>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</si>
  <si>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</si>
  <si>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</si>
  <si>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</si>
  <si>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</si>
  <si>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</si>
  <si>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</si>
  <si>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</si>
  <si>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</si>
  <si>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</si>
  <si>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</si>
  <si>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</si>
  <si>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</si>
  <si>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</si>
  <si>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</si>
  <si>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</si>
  <si>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</si>
  <si>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</si>
  <si>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</si>
  <si>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</si>
  <si>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</si>
  <si>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</si>
  <si>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</si>
  <si>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</si>
  <si>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</si>
  <si>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</si>
  <si>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</si>
  <si>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</si>
  <si>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</si>
  <si>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</si>
  <si>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</si>
  <si>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</si>
  <si>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</si>
  <si>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</si>
  <si>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</si>
  <si>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</si>
  <si>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</si>
  <si>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</si>
  <si>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</si>
  <si>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</si>
  <si>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</si>
  <si>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</si>
  <si>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</si>
  <si>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</si>
  <si>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</si>
  <si>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</si>
  <si>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</si>
  <si>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</si>
  <si>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</si>
  <si>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</si>
  <si>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</si>
  <si>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</si>
  <si>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</si>
  <si>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</si>
  <si>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</si>
  <si>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</si>
  <si>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</si>
  <si>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</si>
  <si>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</si>
  <si>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</si>
  <si>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</si>
  <si>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</si>
  <si>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</si>
  <si>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</si>
  <si>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</si>
  <si>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</si>
  <si>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</si>
  <si>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</si>
  <si>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</si>
  <si>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</si>
  <si>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</si>
  <si>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</si>
  <si>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</si>
  <si>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</si>
  <si>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</si>
  <si>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</si>
  <si>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</si>
  <si>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</si>
  <si>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</si>
  <si>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</si>
  <si>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</si>
  <si>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</si>
  <si>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</si>
  <si>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</si>
  <si>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</si>
  <si>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</si>
  <si>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</si>
  <si>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</si>
  <si>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</si>
  <si>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</si>
  <si>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</si>
  <si>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</si>
  <si>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</si>
  <si>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</si>
  <si>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</si>
  <si>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</si>
  <si>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</si>
  <si>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</si>
  <si>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</si>
  <si>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</si>
  <si>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</si>
  <si>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</si>
  <si>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</si>
  <si>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</si>
  <si>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</si>
  <si>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</si>
  <si>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</si>
  <si>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</si>
  <si>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</si>
  <si>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</si>
  <si>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</si>
  <si>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</si>
  <si>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</si>
  <si>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</si>
  <si>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</si>
  <si>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</si>
  <si>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</si>
  <si>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</si>
  <si>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</si>
  <si>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</si>
  <si>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</si>
  <si>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</si>
  <si>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</si>
  <si>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</si>
  <si>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</si>
  <si>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</si>
  <si>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</si>
  <si>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</si>
  <si>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</si>
  <si>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</si>
  <si>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</si>
  <si>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</si>
  <si>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</si>
  <si>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</si>
  <si>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</si>
  <si>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</si>
  <si>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</si>
  <si>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</si>
  <si>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</si>
  <si>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</si>
  <si>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</si>
  <si>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</si>
  <si>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</si>
  <si>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</si>
  <si>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</si>
  <si>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</si>
  <si>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</si>
  <si>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</si>
  <si>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</si>
  <si>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</si>
  <si>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</si>
  <si>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</si>
  <si>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</si>
  <si>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</si>
  <si>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</si>
  <si>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</si>
  <si>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</si>
  <si>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</si>
  <si>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</si>
  <si>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</si>
  <si>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</si>
  <si>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</si>
  <si>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</si>
  <si>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</si>
  <si>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</si>
  <si>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</si>
  <si>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</si>
  <si>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</si>
  <si>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</si>
  <si>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</si>
  <si>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</si>
  <si>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</si>
  <si>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</si>
  <si>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</si>
  <si>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</si>
  <si>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</si>
  <si>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</si>
  <si>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</si>
  <si>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</si>
  <si>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</si>
  <si>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</si>
  <si>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</si>
  <si>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</si>
  <si>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</si>
  <si>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</si>
  <si>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</si>
  <si>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</si>
  <si>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</si>
  <si>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</si>
  <si>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</si>
  <si>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</si>
  <si>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</si>
  <si>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</si>
  <si>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</si>
  <si>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</si>
  <si>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</si>
  <si>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</si>
  <si>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</si>
  <si>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</si>
  <si>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</si>
  <si>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</si>
  <si>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</si>
  <si>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</si>
  <si>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</si>
  <si>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</si>
  <si>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</si>
  <si>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</si>
  <si>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</si>
  <si>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</si>
  <si>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</si>
  <si>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</si>
  <si>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</si>
  <si>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</si>
  <si>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</si>
  <si>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</si>
  <si>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</si>
  <si>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</si>
  <si>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</si>
  <si>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</si>
  <si>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</si>
  <si>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</si>
  <si>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</si>
  <si>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</si>
  <si>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</si>
  <si>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</si>
  <si>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</si>
  <si>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</si>
  <si>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</si>
  <si>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</si>
  <si>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</si>
  <si>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</si>
  <si>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</si>
  <si>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</si>
  <si>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</si>
  <si>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</si>
  <si>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</si>
  <si>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</si>
  <si>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</si>
  <si>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</si>
  <si>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</si>
  <si>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</si>
  <si>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</si>
  <si>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</si>
  <si>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</si>
  <si>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</si>
  <si>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</si>
  <si>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</si>
  <si>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</si>
  <si>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</si>
  <si>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</si>
  <si>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</si>
  <si>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</si>
  <si>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</si>
  <si>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</si>
  <si>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</si>
  <si>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</si>
  <si>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</si>
  <si>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</si>
  <si>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</si>
  <si>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</si>
  <si>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</si>
  <si>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</si>
  <si>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</si>
  <si>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</si>
  <si>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</si>
  <si>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</si>
  <si>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</si>
  <si>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</si>
  <si>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</si>
  <si>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</si>
  <si>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</si>
  <si>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</si>
  <si>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</si>
  <si>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</si>
  <si>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</si>
  <si>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</si>
  <si>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</si>
  <si>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</si>
  <si>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</si>
  <si>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</si>
  <si>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</si>
  <si>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</si>
  <si>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</si>
  <si>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</si>
  <si>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</si>
  <si>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</si>
  <si>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</si>
  <si>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</si>
  <si>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</si>
  <si>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</si>
  <si>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</si>
  <si>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</si>
  <si>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</si>
  <si>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</si>
  <si>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</si>
  <si>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</si>
  <si>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</si>
  <si>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</si>
  <si>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</si>
  <si>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</si>
  <si>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</si>
  <si>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</si>
  <si>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</si>
  <si>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</si>
  <si>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</si>
  <si>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</si>
  <si>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</si>
  <si>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</si>
  <si>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</si>
  <si>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</si>
  <si>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</si>
  <si>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</si>
  <si>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</si>
  <si>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</si>
  <si>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</si>
  <si>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</si>
  <si>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</si>
  <si>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</si>
  <si>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</si>
  <si>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</si>
  <si>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</si>
  <si>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</si>
  <si>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</si>
  <si>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</si>
  <si>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</si>
  <si>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</si>
  <si>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</si>
  <si>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</si>
  <si>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</si>
  <si>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</si>
  <si>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</si>
  <si>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</si>
  <si>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</si>
  <si>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</si>
  <si>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</si>
  <si>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</si>
  <si>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</si>
  <si>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</si>
  <si>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</si>
  <si>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</si>
  <si>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</si>
  <si>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</si>
  <si>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</si>
  <si>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</si>
  <si>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</si>
  <si>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</si>
  <si>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</si>
  <si>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</si>
  <si>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</si>
  <si>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</si>
  <si>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</si>
  <si>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</si>
  <si>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</si>
  <si>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</si>
  <si>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</si>
  <si>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</si>
  <si>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</si>
  <si>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</si>
  <si>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</si>
  <si>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</si>
  <si>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</si>
  <si>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</si>
  <si>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</si>
  <si>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</si>
  <si>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</si>
  <si>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</si>
  <si>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</si>
  <si>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</si>
  <si>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</si>
  <si>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</si>
  <si>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</si>
  <si>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</si>
  <si>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</si>
  <si>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</si>
  <si>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</si>
  <si>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</si>
  <si>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</si>
  <si>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</si>
  <si>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</si>
  <si>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</si>
  <si>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</si>
  <si>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</si>
  <si>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</si>
  <si>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</si>
  <si>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</si>
  <si>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</si>
  <si>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</si>
  <si>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</si>
  <si>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</si>
  <si>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</si>
  <si>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</si>
  <si>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</si>
  <si>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</si>
  <si>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</si>
  <si>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</si>
  <si>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</si>
  <si>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</si>
  <si>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</si>
  <si>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</si>
  <si>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</si>
  <si>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</si>
  <si>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</si>
  <si>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</si>
  <si>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</si>
  <si>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</si>
  <si>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</si>
  <si>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</si>
  <si>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</si>
  <si>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</si>
  <si>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</si>
  <si>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</si>
  <si>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</si>
  <si>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</si>
  <si>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</si>
  <si>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</si>
  <si>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</si>
  <si>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</si>
  <si>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</si>
  <si>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</si>
  <si>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</si>
  <si>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</si>
  <si>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</si>
  <si>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</si>
  <si>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</si>
  <si>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</si>
  <si>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</si>
  <si>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</si>
  <si>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</si>
  <si>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</si>
  <si>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</si>
  <si>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</si>
  <si>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</si>
  <si>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</si>
  <si>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</si>
  <si>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</si>
  <si>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</si>
  <si>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</si>
  <si>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</si>
  <si>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</si>
  <si>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</si>
  <si>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</si>
  <si>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</si>
  <si>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</si>
  <si>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</si>
  <si>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</si>
  <si>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</si>
  <si>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</si>
  <si>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</si>
  <si>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</si>
  <si>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</si>
  <si>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</si>
  <si>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</si>
  <si>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</si>
  <si>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</si>
  <si>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</si>
  <si>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</si>
  <si>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</si>
  <si>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</si>
  <si>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</si>
  <si>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</si>
  <si>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</si>
  <si>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</si>
  <si>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</si>
  <si>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</si>
  <si>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</si>
  <si>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</si>
  <si>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</si>
  <si>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</si>
  <si>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</si>
  <si>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</si>
  <si>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</si>
  <si>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</si>
  <si>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</si>
  <si>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</si>
  <si>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</si>
  <si>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</si>
  <si>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</si>
  <si>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</si>
  <si>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</si>
  <si>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</si>
  <si>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</si>
  <si>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</si>
  <si>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</si>
  <si>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</si>
  <si>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</si>
  <si>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</si>
  <si>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</si>
  <si>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</si>
  <si>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</si>
  <si>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</si>
  <si>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</si>
  <si>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</si>
  <si>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</si>
  <si>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</si>
  <si>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</si>
  <si>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</si>
  <si>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</si>
  <si>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</si>
  <si>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</si>
  <si>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</si>
  <si>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</si>
  <si>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</si>
  <si>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</si>
  <si>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</si>
  <si>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</si>
  <si>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</si>
  <si>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</si>
  <si>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</si>
  <si>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</si>
  <si>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</si>
  <si>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</si>
  <si>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</si>
  <si>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</si>
  <si>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</si>
  <si>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</si>
  <si>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</si>
  <si>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</si>
  <si>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</si>
  <si>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</si>
  <si>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</si>
  <si>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</si>
  <si>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</si>
  <si>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</si>
  <si>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</si>
  <si>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</si>
  <si>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</si>
  <si>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</si>
  <si>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</si>
  <si>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</si>
  <si>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</si>
  <si>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</si>
  <si>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</si>
  <si>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</si>
  <si>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</si>
  <si>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</si>
  <si>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</si>
  <si>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</si>
  <si>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</si>
  <si>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</si>
  <si>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</si>
  <si>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</si>
  <si>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</si>
  <si>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</si>
  <si>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</si>
  <si>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</si>
  <si>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</si>
  <si>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</si>
  <si>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</si>
  <si>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</si>
  <si>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</si>
  <si>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</si>
  <si>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</si>
  <si>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</si>
  <si>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</si>
  <si>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</si>
  <si>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</si>
  <si>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</si>
  <si>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</si>
  <si>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</si>
  <si>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</si>
  <si>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</si>
  <si>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</si>
  <si>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</si>
  <si>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</si>
  <si>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</si>
  <si>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</si>
  <si>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</si>
  <si>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</si>
  <si>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</si>
  <si>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</si>
  <si>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</si>
  <si>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</si>
  <si>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</si>
  <si>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</si>
  <si>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</si>
  <si>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</si>
  <si>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</si>
  <si>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</si>
  <si>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</si>
  <si>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</si>
  <si>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</si>
  <si>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</si>
  <si>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</si>
  <si>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</si>
  <si>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</si>
  <si>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</si>
  <si>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</si>
  <si>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</si>
  <si>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</si>
  <si>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</si>
  <si>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</si>
  <si>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</si>
  <si>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</si>
  <si>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</si>
  <si>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</si>
  <si>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</si>
  <si>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</si>
  <si>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</si>
  <si>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</si>
  <si>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</si>
  <si>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</si>
  <si>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</si>
  <si>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</si>
  <si>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</si>
  <si>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</si>
  <si>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</si>
  <si>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</si>
  <si>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</si>
  <si>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</si>
  <si>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</si>
  <si>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</si>
  <si>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</si>
  <si>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</si>
  <si>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</si>
  <si>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</si>
  <si>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</si>
  <si>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</si>
  <si>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</si>
  <si>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</si>
  <si>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</si>
  <si>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</si>
  <si>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</si>
  <si>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</si>
  <si>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</si>
  <si>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</si>
  <si>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</si>
  <si>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</si>
  <si>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</si>
  <si>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</si>
  <si>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</si>
  <si>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</si>
  <si>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</si>
  <si>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</si>
  <si>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</si>
  <si>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</si>
  <si>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</si>
  <si>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</si>
  <si>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</si>
  <si>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</si>
  <si>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</si>
  <si>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</si>
  <si>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</si>
  <si>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</si>
  <si>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</si>
  <si>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</si>
  <si>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</si>
  <si>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</si>
  <si>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</si>
  <si>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</si>
  <si>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</si>
  <si>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</si>
  <si>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</si>
  <si>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</si>
  <si>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</si>
  <si>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</si>
  <si>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</si>
  <si>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</si>
  <si>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</si>
  <si>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</si>
  <si>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</si>
  <si>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</si>
  <si>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</si>
  <si>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</si>
  <si>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</si>
  <si>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</si>
  <si>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</si>
  <si>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</si>
  <si>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</si>
  <si>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</si>
  <si>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</si>
  <si>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</si>
  <si>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</si>
  <si>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</si>
  <si>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</si>
  <si>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</si>
  <si>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</si>
  <si>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</si>
  <si>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</si>
  <si>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</si>
  <si>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</si>
  <si>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</si>
  <si>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</si>
  <si>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</si>
  <si>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</si>
  <si>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</si>
  <si>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</si>
  <si>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</si>
  <si>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</si>
  <si>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</si>
  <si>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</si>
  <si>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</si>
  <si>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</si>
  <si>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</si>
  <si>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</si>
  <si>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</si>
  <si>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</si>
  <si>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</si>
  <si>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</si>
  <si>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</si>
  <si>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</si>
  <si>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</si>
  <si>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</si>
  <si>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</si>
  <si>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</si>
  <si>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</si>
  <si>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</si>
  <si>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</si>
  <si>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</si>
  <si>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</si>
  <si>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</si>
  <si>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</si>
  <si>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</si>
  <si>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</si>
  <si>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</si>
  <si>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</si>
  <si>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</si>
  <si>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</si>
  <si>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</si>
  <si>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</si>
  <si>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</si>
  <si>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</si>
  <si>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</si>
  <si>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</si>
  <si>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</si>
  <si>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</si>
  <si>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</si>
  <si>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</si>
  <si>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</si>
  <si>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</si>
  <si>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</si>
  <si>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</si>
  <si>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</si>
  <si>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</si>
  <si>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</si>
  <si>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</si>
  <si>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</si>
  <si>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</si>
  <si>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</si>
  <si>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</si>
  <si>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</si>
  <si>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</si>
  <si>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</si>
  <si>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</si>
  <si>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</si>
  <si>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</si>
  <si>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</si>
  <si>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</si>
  <si>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</si>
  <si>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</si>
  <si>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</si>
  <si>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</si>
  <si>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</si>
  <si>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</si>
  <si>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</si>
  <si>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</si>
  <si>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</si>
  <si>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</si>
  <si>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</si>
  <si>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</si>
  <si>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</si>
  <si>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</si>
  <si>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</si>
  <si>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</si>
  <si>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</si>
  <si>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</si>
  <si>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</si>
  <si>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</si>
  <si>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</si>
  <si>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</si>
  <si>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</si>
  <si>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</si>
  <si>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</si>
  <si>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</si>
  <si>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</si>
  <si>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</si>
  <si>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</si>
  <si>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</si>
  <si>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</si>
  <si>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</si>
  <si>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</si>
  <si>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</si>
  <si>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</si>
  <si>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</si>
  <si>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</si>
  <si>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</si>
  <si>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</si>
  <si>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</si>
  <si>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</si>
  <si>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</si>
  <si>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</si>
  <si>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</si>
  <si>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</si>
  <si>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</si>
  <si>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</si>
  <si>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</si>
  <si>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</si>
  <si>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</si>
  <si>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</si>
  <si>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</si>
  <si>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</si>
  <si>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</si>
  <si>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</si>
  <si>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</si>
  <si>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</si>
  <si>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</si>
  <si>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</si>
  <si>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</si>
  <si>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</si>
  <si>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</si>
  <si>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</si>
  <si>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</si>
  <si>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</si>
  <si>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</si>
  <si>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</si>
  <si>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</si>
  <si>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</si>
  <si>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</si>
  <si>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</si>
  <si>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</si>
  <si>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</si>
  <si>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</si>
  <si>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</si>
  <si>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</si>
  <si>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</si>
  <si>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</si>
  <si>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</si>
  <si>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</si>
  <si>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</si>
  <si>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</si>
  <si>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</si>
  <si>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</si>
  <si>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</si>
  <si>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</si>
  <si>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</si>
  <si>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</si>
  <si>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</si>
  <si>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</si>
  <si>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</si>
  <si>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</si>
  <si>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</si>
  <si>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</si>
  <si>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</si>
  <si>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</si>
  <si>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</si>
  <si>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</si>
  <si>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</si>
  <si>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</si>
  <si>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</si>
  <si>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</si>
  <si>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</si>
  <si>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</si>
  <si>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</si>
  <si>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</si>
  <si>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</si>
  <si>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</si>
  <si>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</si>
  <si>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</si>
  <si>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</si>
  <si>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</si>
  <si>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</si>
  <si>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</si>
  <si>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</si>
  <si>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</si>
  <si>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</si>
  <si>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</si>
  <si>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</si>
  <si>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</si>
  <si>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</si>
  <si>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</si>
  <si>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</si>
  <si>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</si>
  <si>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</si>
  <si>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</si>
  <si>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</si>
  <si>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</si>
  <si>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</si>
  <si>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</si>
  <si>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</si>
  <si>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</si>
  <si>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</si>
  <si>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</si>
  <si>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</si>
  <si>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</si>
  <si>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</si>
  <si>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</si>
  <si>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</si>
  <si>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</si>
  <si>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</si>
  <si>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</si>
  <si>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</si>
  <si>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</si>
  <si>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</si>
  <si>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</si>
  <si>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</si>
  <si>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</si>
  <si>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</si>
  <si>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</si>
  <si>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</si>
  <si>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</si>
  <si>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</si>
  <si>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</si>
  <si>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</si>
  <si>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</si>
  <si>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</si>
  <si>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</si>
  <si>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</si>
  <si>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</si>
  <si>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</si>
  <si>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</si>
  <si>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</si>
  <si>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</si>
  <si>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</si>
  <si>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</si>
  <si>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</si>
  <si>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</si>
  <si>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</si>
  <si>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</si>
  <si>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</si>
  <si>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</si>
  <si>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</si>
  <si>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</si>
  <si>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</si>
  <si>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</si>
  <si>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</si>
  <si>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</si>
  <si>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</si>
  <si>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</si>
  <si>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</si>
  <si>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</si>
  <si>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</si>
  <si>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</si>
  <si>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</si>
  <si>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</si>
  <si>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</si>
  <si>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</si>
  <si>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</si>
  <si>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</si>
  <si>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</si>
  <si>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</si>
  <si>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</si>
  <si>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</si>
  <si>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</si>
  <si>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</si>
  <si>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</si>
  <si>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</si>
  <si>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</si>
  <si>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</si>
  <si>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</si>
  <si>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</si>
  <si>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</si>
  <si>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</si>
  <si>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</si>
  <si>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</si>
  <si>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</si>
  <si>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</si>
  <si>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</si>
  <si>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</si>
  <si>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</si>
  <si>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</si>
  <si>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</si>
  <si>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</si>
  <si>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</si>
  <si>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</si>
  <si>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</si>
  <si>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</si>
  <si>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</si>
  <si>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</si>
  <si>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</si>
  <si>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</si>
  <si>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</si>
  <si>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</si>
  <si>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</si>
  <si>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</si>
  <si>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</si>
  <si>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</si>
  <si>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</si>
  <si>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</si>
  <si>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</si>
  <si>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</si>
  <si>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</si>
  <si>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</si>
  <si>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</si>
  <si>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</si>
  <si>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</si>
  <si>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</si>
  <si>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</si>
  <si>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</si>
  <si>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</si>
  <si>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</si>
  <si>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</si>
  <si>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</si>
  <si>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</si>
  <si>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</si>
  <si>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</si>
  <si>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</si>
  <si>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</si>
  <si>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</si>
  <si>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</si>
  <si>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</si>
  <si>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</si>
  <si>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</si>
  <si>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</si>
  <si>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</si>
  <si>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</si>
  <si>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</si>
  <si>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</si>
  <si>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</si>
  <si>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</si>
  <si>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</si>
  <si>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</si>
  <si>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</si>
  <si>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</si>
  <si>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</si>
  <si>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</si>
  <si>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</si>
  <si>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</si>
  <si>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</si>
  <si>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</si>
  <si>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</si>
  <si>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</si>
  <si>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</si>
  <si>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</si>
  <si>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</si>
  <si>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</si>
  <si>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</si>
  <si>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</si>
  <si>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</si>
  <si>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</si>
  <si>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</si>
  <si>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</si>
  <si>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</si>
  <si>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</si>
  <si>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</si>
  <si>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</si>
  <si>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</si>
  <si>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</si>
  <si>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</si>
  <si>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</si>
  <si>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</si>
  <si>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</si>
  <si>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</si>
  <si>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</si>
  <si>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</si>
  <si>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</si>
  <si>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</si>
  <si>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</si>
  <si>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</si>
  <si>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</si>
  <si>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</si>
  <si>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</si>
  <si>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</si>
  <si>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</si>
  <si>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</si>
  <si>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</si>
  <si>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</si>
  <si>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</si>
  <si>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</si>
  <si>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</si>
  <si>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</si>
  <si>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</si>
  <si>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</si>
  <si>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</si>
  <si>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</si>
  <si>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</si>
  <si>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</si>
  <si>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</si>
  <si>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</si>
  <si>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</si>
  <si>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</si>
  <si>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</si>
  <si>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</si>
  <si>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</si>
  <si>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</si>
  <si>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</si>
  <si>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</si>
  <si>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</si>
  <si>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</si>
  <si>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</si>
  <si>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</si>
  <si>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</si>
  <si>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</si>
  <si>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</si>
  <si>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</si>
  <si>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</si>
  <si>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</si>
  <si>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</si>
  <si>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</si>
  <si>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</si>
  <si>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</si>
  <si>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</si>
  <si>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</si>
  <si>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</si>
  <si>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</si>
  <si>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</si>
  <si>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</si>
  <si>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</si>
  <si>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</si>
  <si>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</si>
  <si>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</si>
  <si>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</si>
  <si>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</si>
  <si>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</si>
  <si>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</si>
  <si>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</si>
  <si>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</si>
  <si>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</si>
  <si>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</si>
  <si>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</si>
  <si>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</si>
  <si>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</si>
  <si>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</si>
  <si>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</si>
  <si>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</si>
  <si>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</si>
  <si>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</si>
  <si>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</si>
  <si>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</si>
  <si>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</si>
  <si>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</si>
  <si>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</si>
  <si>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</si>
  <si>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</si>
  <si>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</si>
  <si>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</si>
  <si>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</si>
  <si>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</si>
  <si>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</si>
  <si>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</si>
  <si>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</si>
  <si>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</si>
  <si>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</si>
  <si>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</si>
  <si>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</si>
  <si>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</si>
  <si>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</si>
  <si>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</si>
  <si>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</si>
  <si>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</si>
  <si>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</si>
  <si>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</si>
  <si>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</si>
  <si>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</si>
  <si>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</si>
  <si>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</si>
  <si>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</si>
  <si>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</si>
  <si>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</si>
  <si>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</si>
  <si>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</si>
  <si>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</si>
  <si>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</si>
  <si>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</si>
  <si>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</si>
  <si>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</si>
  <si>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</si>
  <si>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</si>
  <si>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</si>
  <si>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</si>
  <si>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</si>
  <si>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</si>
  <si>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</si>
  <si>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</si>
  <si>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</si>
  <si>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</si>
  <si>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</si>
  <si>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</si>
  <si>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</si>
  <si>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</si>
  <si>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</si>
  <si>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</si>
  <si>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</si>
  <si>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</si>
  <si>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</si>
  <si>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</si>
  <si>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</si>
  <si>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</si>
  <si>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</si>
  <si>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</si>
  <si>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</si>
  <si>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</si>
  <si>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</si>
  <si>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</si>
  <si>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</si>
  <si>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</si>
  <si>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</si>
  <si>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</si>
  <si>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</si>
  <si>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</si>
  <si>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</si>
  <si>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</si>
  <si>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</si>
  <si>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</si>
  <si>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</si>
  <si>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</si>
  <si>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</si>
  <si>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</si>
  <si>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</si>
  <si>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</si>
  <si>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</si>
  <si>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</si>
  <si>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</si>
  <si>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</si>
  <si>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</si>
  <si>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</si>
  <si>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</si>
  <si>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</si>
  <si>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</si>
  <si>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</si>
  <si>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</si>
  <si>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</si>
  <si>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</si>
  <si>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</si>
  <si>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</si>
  <si>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</si>
  <si>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</si>
  <si>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</si>
  <si>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</si>
  <si>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</si>
  <si>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</si>
  <si>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</si>
  <si>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</si>
  <si>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</si>
  <si>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</si>
  <si>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</si>
  <si>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</si>
  <si>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</si>
  <si>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</si>
  <si>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</si>
  <si>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</si>
  <si>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</si>
  <si>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</si>
  <si>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</si>
  <si>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</si>
  <si>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</si>
  <si>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</si>
  <si>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</si>
  <si>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</si>
  <si>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</si>
  <si>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</si>
  <si>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</si>
  <si>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</si>
  <si>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</si>
  <si>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</si>
  <si>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</si>
  <si>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</si>
  <si>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</si>
  <si>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</si>
  <si>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</si>
  <si>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</si>
  <si>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</si>
  <si>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</si>
  <si>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</si>
  <si>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</si>
  <si>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</si>
  <si>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</si>
  <si>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</si>
  <si>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</si>
  <si>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</si>
  <si>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</si>
  <si>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</si>
  <si>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</si>
  <si>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</si>
  <si>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</si>
  <si>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</si>
  <si>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</si>
  <si>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</si>
  <si>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</si>
  <si>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</si>
  <si>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</si>
  <si>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</si>
  <si>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</si>
  <si>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</si>
  <si>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</si>
  <si>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</si>
  <si>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</si>
  <si>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</si>
  <si>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</si>
  <si>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</si>
  <si>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</si>
  <si>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</si>
  <si>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</si>
  <si>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</si>
  <si>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</si>
  <si>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</si>
  <si>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</si>
  <si>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</si>
  <si>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</si>
  <si>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</si>
  <si>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</si>
  <si>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</si>
  <si>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</si>
  <si>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</si>
  <si>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</si>
  <si>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</si>
  <si>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</si>
  <si>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</si>
  <si>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</si>
  <si>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</si>
  <si>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</si>
  <si>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</si>
  <si>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</si>
  <si>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</si>
  <si>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</si>
  <si>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</si>
  <si>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</si>
  <si>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</si>
  <si>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</si>
  <si>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</si>
  <si>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</si>
  <si>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</si>
  <si>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</si>
  <si>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</si>
  <si>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</si>
  <si>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</si>
  <si>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</si>
  <si>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</si>
  <si>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</si>
  <si>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</si>
  <si>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</si>
  <si>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</si>
  <si>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</si>
  <si>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</si>
  <si>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</si>
  <si>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</si>
  <si>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</si>
  <si>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</si>
  <si>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</si>
  <si>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</si>
  <si>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</si>
  <si>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</si>
  <si>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</si>
  <si>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</si>
  <si>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</si>
  <si>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</si>
  <si>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</si>
  <si>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</si>
  <si>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</si>
  <si>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</si>
  <si>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</si>
  <si>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</si>
  <si>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</si>
  <si>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</si>
  <si>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</si>
  <si>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</si>
  <si>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</si>
  <si>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</si>
  <si>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</si>
  <si>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</si>
  <si>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</si>
  <si>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</si>
  <si>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</si>
  <si>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</si>
  <si>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</si>
  <si>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</si>
  <si>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</si>
  <si>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</si>
  <si>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</si>
  <si>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</si>
  <si>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</si>
  <si>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</si>
  <si>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</si>
  <si>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</si>
  <si>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</si>
  <si>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</si>
  <si>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</si>
  <si>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</si>
  <si>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</si>
  <si>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</si>
  <si>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</si>
  <si>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</si>
  <si>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</si>
  <si>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</si>
  <si>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</si>
  <si>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</si>
  <si>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</si>
  <si>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</si>
  <si>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</si>
  <si>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</si>
  <si>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</si>
  <si>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</si>
  <si>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</si>
  <si>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</si>
  <si>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</si>
  <si>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</si>
  <si>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</si>
  <si>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</si>
  <si>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</si>
  <si>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</si>
  <si>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</si>
  <si>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</si>
  <si>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</si>
  <si>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</si>
  <si>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</si>
  <si>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</si>
  <si>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</si>
  <si>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</si>
  <si>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</si>
  <si>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</si>
  <si>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</si>
  <si>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</si>
  <si>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</si>
  <si>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</si>
  <si>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</si>
  <si>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</si>
  <si>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</si>
  <si>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</si>
  <si>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</si>
  <si>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</si>
  <si>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</si>
  <si>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</si>
  <si>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</si>
  <si>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</si>
  <si>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</si>
  <si>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</si>
  <si>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</si>
  <si>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</si>
  <si>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</si>
  <si>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</si>
  <si>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</si>
  <si>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</si>
  <si>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</si>
  <si>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</si>
  <si>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</si>
  <si>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</si>
  <si>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</si>
  <si>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</si>
  <si>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</si>
  <si>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</si>
  <si>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</si>
  <si>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</si>
  <si>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</si>
  <si>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</si>
  <si>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</si>
  <si>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</si>
  <si>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</si>
  <si>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</si>
  <si>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</si>
  <si>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</si>
  <si>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</si>
  <si>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</si>
  <si>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</si>
  <si>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</si>
  <si>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</si>
  <si>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</si>
  <si>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</si>
  <si>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</si>
  <si>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</si>
  <si>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</si>
  <si>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</si>
  <si>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</si>
  <si>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</si>
  <si>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</si>
  <si>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</si>
  <si>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</si>
  <si>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</si>
  <si>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</si>
  <si>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</si>
  <si>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</si>
  <si>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</si>
  <si>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</si>
  <si>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</si>
  <si>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</si>
  <si>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</si>
  <si>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</si>
  <si>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</si>
  <si>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</si>
  <si>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</si>
  <si>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</si>
  <si>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</si>
  <si>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</si>
  <si>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</si>
  <si>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</si>
  <si>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</si>
  <si>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</si>
  <si>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</si>
  <si>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</si>
  <si>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</si>
  <si>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</si>
  <si>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</si>
  <si>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</si>
  <si>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</si>
  <si>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</si>
  <si>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</si>
  <si>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</si>
  <si>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</si>
  <si>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</si>
  <si>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</si>
  <si>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</si>
  <si>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</si>
  <si>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</si>
  <si>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</si>
  <si>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</si>
  <si>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</si>
  <si>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</si>
  <si>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</si>
  <si>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</si>
  <si>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</si>
  <si>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</si>
  <si>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</si>
  <si>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</si>
  <si>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</si>
  <si>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</si>
  <si>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</si>
  <si>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</si>
  <si>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</si>
  <si>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</si>
  <si>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</si>
  <si>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</si>
  <si>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</si>
  <si>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</si>
  <si>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</si>
  <si>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</si>
  <si>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</si>
  <si>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</si>
  <si>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</si>
  <si>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</si>
  <si>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</si>
  <si>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</si>
  <si>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</si>
  <si>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</si>
  <si>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</si>
  <si>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</si>
  <si>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</si>
  <si>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</si>
  <si>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</si>
  <si>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</si>
  <si>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</si>
  <si>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</si>
  <si>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</si>
  <si>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</si>
  <si>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</si>
  <si>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</si>
  <si>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</si>
  <si>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</si>
  <si>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</si>
  <si>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</si>
  <si>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</si>
  <si>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</si>
  <si>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</si>
  <si>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</si>
  <si>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</si>
  <si>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</si>
  <si>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</si>
  <si>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</si>
  <si>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</si>
  <si>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</si>
  <si>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</si>
  <si>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</si>
  <si>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</si>
  <si>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</si>
  <si>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</si>
  <si>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</si>
  <si>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</si>
  <si>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</si>
  <si>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</si>
  <si>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</si>
  <si>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</si>
  <si>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</si>
  <si>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</si>
  <si>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</si>
  <si>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</si>
  <si>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</si>
  <si>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</si>
  <si>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</si>
  <si>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</si>
  <si>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</si>
  <si>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</si>
  <si>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</si>
  <si>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</si>
  <si>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</si>
  <si>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</si>
  <si>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</si>
  <si>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</si>
  <si>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</si>
  <si>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</si>
  <si>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</si>
  <si>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</si>
  <si>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</si>
  <si>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</si>
  <si>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</si>
  <si>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</si>
  <si>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</si>
  <si>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</si>
  <si>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</si>
  <si>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</si>
  <si>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</si>
  <si>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</si>
  <si>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</si>
  <si>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</si>
  <si>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</si>
  <si>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</si>
  <si>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</si>
  <si>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</si>
  <si>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</si>
  <si>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</si>
  <si>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</si>
  <si>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</si>
  <si>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</si>
  <si>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</si>
  <si>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</si>
  <si>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</si>
  <si>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</si>
  <si>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</si>
  <si>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</si>
  <si>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</si>
  <si>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</si>
  <si>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</si>
  <si>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</si>
  <si>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</si>
  <si>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</si>
  <si>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</si>
  <si>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</si>
  <si>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</si>
  <si>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</si>
  <si>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</si>
  <si>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</si>
  <si>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</si>
  <si>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</si>
  <si>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</si>
  <si>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</si>
  <si>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</si>
  <si>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</si>
  <si>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</si>
  <si>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</si>
  <si>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</si>
  <si>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</si>
  <si>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</si>
  <si>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</si>
  <si>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</si>
  <si>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</si>
  <si>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</si>
  <si>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</si>
  <si>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</si>
  <si>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</si>
  <si>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</si>
  <si>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</si>
  <si>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</si>
  <si>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</si>
  <si>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</si>
  <si>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</si>
  <si>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</si>
  <si>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</si>
  <si>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</si>
  <si>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</si>
  <si>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</si>
  <si>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</si>
  <si>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</si>
  <si>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</si>
  <si>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</si>
  <si>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</si>
  <si>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</si>
  <si>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</si>
  <si>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</si>
  <si>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</si>
  <si>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</si>
  <si>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</si>
  <si>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</si>
  <si>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</si>
  <si>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</si>
  <si>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</si>
  <si>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</si>
  <si>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</si>
  <si>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</si>
  <si>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</si>
  <si>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</si>
  <si>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</si>
  <si>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</si>
  <si>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</si>
  <si>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</si>
  <si>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</si>
  <si>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</si>
  <si>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</si>
  <si>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</si>
  <si>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</si>
  <si>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</si>
  <si>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</si>
  <si>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</si>
  <si>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</si>
  <si>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</si>
  <si>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</si>
  <si>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</si>
  <si>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</si>
  <si>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</si>
  <si>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</si>
  <si>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</si>
  <si>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</si>
  <si>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</si>
  <si>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</si>
  <si>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</si>
  <si>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</si>
  <si>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</si>
  <si>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</si>
  <si>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</si>
  <si>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</si>
  <si>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</si>
  <si>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</si>
  <si>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</si>
  <si>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</si>
  <si>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</si>
  <si>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</si>
  <si>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</si>
  <si>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</si>
  <si>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</si>
  <si>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</si>
  <si>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</si>
  <si>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</si>
  <si>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</si>
  <si>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</si>
  <si>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</si>
  <si>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</si>
  <si>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</si>
  <si>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</si>
  <si>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</si>
  <si>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</si>
  <si>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</si>
  <si>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</si>
  <si>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</si>
  <si>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</si>
  <si>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</si>
  <si>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</si>
  <si>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</si>
  <si>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</si>
  <si>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</si>
  <si>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</si>
  <si>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</si>
  <si>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</si>
  <si>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</si>
  <si>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</si>
  <si>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</si>
  <si>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</si>
  <si>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</si>
  <si>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</si>
  <si>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</si>
  <si>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</si>
  <si>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</si>
  <si>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</si>
  <si>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</si>
  <si>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</si>
  <si>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</si>
  <si>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</si>
  <si>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</si>
  <si>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</si>
  <si>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</si>
  <si>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</si>
  <si>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</si>
  <si>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</si>
  <si>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</si>
  <si>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</si>
  <si>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</si>
  <si>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</si>
  <si>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</si>
  <si>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</si>
  <si>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</si>
  <si>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</si>
  <si>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</si>
  <si>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</si>
  <si>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</si>
  <si>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</si>
  <si>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</si>
  <si>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</si>
  <si>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</si>
  <si>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</si>
  <si>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</si>
  <si>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</si>
  <si>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</si>
  <si>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</si>
  <si>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</si>
  <si>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</si>
  <si>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</si>
  <si>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</si>
  <si>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</si>
  <si>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</si>
  <si>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</si>
  <si>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</si>
  <si>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</si>
  <si>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</si>
  <si>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</si>
  <si>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</si>
  <si>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</si>
  <si>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</si>
  <si>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</si>
  <si>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</si>
  <si>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</si>
  <si>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</si>
  <si>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</si>
  <si>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</si>
  <si>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</si>
  <si>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</si>
  <si>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</si>
  <si>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</si>
  <si>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</si>
  <si>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</si>
  <si>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</si>
  <si>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</si>
  <si>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</si>
  <si>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</si>
  <si>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</si>
  <si>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</si>
  <si>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</si>
  <si>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</si>
  <si>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</si>
  <si>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</si>
  <si>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</si>
  <si>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</si>
  <si>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</si>
  <si>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</si>
  <si>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</si>
  <si>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</si>
  <si>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</si>
  <si>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</si>
  <si>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</si>
  <si>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</si>
  <si>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</si>
  <si>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</si>
  <si>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</si>
  <si>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</si>
  <si>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</si>
  <si>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</si>
  <si>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</si>
  <si>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</si>
  <si>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</si>
  <si>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</si>
  <si>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</si>
  <si>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</si>
  <si>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</si>
  <si>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</si>
  <si>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</si>
  <si>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</si>
  <si>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</si>
  <si>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</si>
  <si>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</si>
  <si>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</si>
  <si>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</si>
  <si>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</si>
  <si>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</si>
  <si>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</si>
  <si>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</si>
  <si>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</si>
  <si>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</si>
  <si>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</si>
  <si>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</si>
  <si>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</si>
  <si>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</si>
  <si>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</si>
  <si>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</si>
  <si>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</si>
  <si>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</si>
  <si>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</si>
  <si>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</si>
  <si>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</si>
  <si>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</si>
  <si>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</si>
  <si>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</si>
  <si>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</si>
  <si>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</si>
  <si>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</si>
  <si>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</si>
  <si>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</si>
  <si>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</si>
  <si>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</si>
  <si>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</si>
  <si>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</si>
  <si>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</si>
  <si>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</si>
  <si>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</si>
  <si>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</si>
  <si>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</si>
  <si>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</si>
  <si>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</si>
  <si>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</si>
  <si>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</si>
  <si>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</si>
  <si>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</si>
  <si>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</si>
  <si>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</si>
  <si>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</si>
  <si>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</si>
  <si>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</si>
  <si>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</si>
  <si>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</si>
  <si>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</si>
  <si>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</si>
  <si>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</si>
  <si>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</si>
  <si>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</si>
  <si>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</si>
  <si>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</si>
  <si>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</si>
  <si>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</si>
  <si>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</si>
  <si>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</si>
  <si>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</si>
  <si>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</si>
  <si>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</si>
  <si>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</si>
  <si>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</si>
  <si>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</si>
  <si>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</si>
  <si>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</si>
  <si>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</si>
  <si>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</si>
  <si>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</si>
  <si>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</si>
  <si>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</si>
  <si>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</si>
  <si>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</si>
  <si>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</si>
  <si>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</si>
  <si>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</si>
  <si>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</si>
  <si>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</si>
  <si>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</si>
  <si>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</si>
  <si>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</si>
  <si>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</si>
  <si>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</si>
  <si>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</si>
  <si>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</si>
  <si>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</si>
  <si>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</si>
  <si>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</si>
  <si>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</si>
  <si>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</si>
  <si>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</si>
  <si>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</si>
  <si>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</si>
  <si>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</si>
  <si>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</si>
  <si>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</si>
  <si>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</si>
  <si>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</si>
  <si>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</si>
  <si>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</si>
  <si>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</si>
  <si>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</si>
  <si>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</si>
  <si>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</si>
  <si>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</si>
  <si>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</si>
  <si>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</si>
  <si>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</si>
  <si>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</si>
  <si>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</si>
  <si>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</si>
  <si>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</si>
  <si>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</si>
  <si>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</si>
  <si>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</si>
  <si>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</si>
  <si>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</si>
  <si>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</si>
  <si>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</si>
  <si>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</si>
  <si>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</si>
  <si>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</si>
  <si>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</si>
  <si>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</si>
  <si>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</si>
  <si>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</si>
  <si>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</si>
  <si>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</si>
  <si>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</si>
  <si>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</si>
  <si>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</si>
  <si>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</si>
  <si>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</si>
  <si>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</si>
  <si>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</si>
  <si>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</si>
  <si>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</si>
  <si>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</si>
  <si>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</si>
  <si>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</si>
  <si>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</si>
  <si>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</si>
  <si>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</si>
  <si>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</si>
  <si>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</si>
  <si>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</si>
  <si>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</si>
  <si>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</si>
  <si>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</si>
  <si>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</si>
  <si>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</si>
  <si>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</si>
  <si>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</si>
  <si>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</si>
  <si>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</si>
  <si>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</si>
  <si>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</si>
  <si>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</si>
  <si>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</si>
  <si>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</si>
  <si>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</si>
  <si>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</si>
  <si>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</si>
  <si>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</si>
  <si>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</si>
  <si>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</si>
  <si>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</si>
  <si>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</si>
  <si>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</si>
  <si>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</si>
  <si>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</si>
  <si>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</si>
  <si>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</si>
  <si>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</si>
  <si>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</si>
  <si>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</si>
  <si>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</si>
  <si>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</si>
  <si>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</si>
  <si>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</si>
  <si>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</si>
  <si>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</si>
  <si>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</si>
  <si>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</si>
  <si>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</si>
  <si>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</si>
  <si>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</si>
  <si>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</si>
  <si>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</si>
  <si>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</si>
  <si>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</si>
  <si>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</si>
  <si>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</si>
  <si>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</si>
  <si>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</si>
  <si>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</si>
  <si>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</si>
  <si>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</si>
  <si>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</si>
  <si>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</si>
  <si>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</si>
  <si>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</si>
  <si>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</si>
  <si>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</si>
  <si>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</si>
  <si>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</si>
  <si>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</si>
  <si>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</si>
  <si>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</si>
  <si>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</si>
  <si>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</si>
  <si>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</si>
  <si>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</si>
  <si>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</si>
  <si>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</si>
  <si>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</si>
  <si>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</si>
  <si>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</si>
  <si>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</si>
  <si>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</si>
  <si>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</si>
  <si>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</si>
  <si>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</si>
  <si>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</si>
  <si>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</si>
  <si>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</si>
  <si>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</si>
  <si>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</si>
  <si>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</si>
  <si>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</si>
  <si>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</si>
  <si>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</si>
  <si>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</si>
  <si>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</si>
  <si>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</si>
  <si>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</si>
  <si>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</si>
  <si>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</si>
  <si>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</si>
  <si>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</si>
  <si>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</si>
  <si>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</si>
  <si>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</si>
  <si>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</si>
  <si>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</si>
  <si>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</si>
  <si>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</si>
  <si>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</si>
  <si>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</si>
  <si>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</si>
  <si>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</si>
  <si>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</si>
  <si>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</si>
  <si>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</si>
  <si>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</si>
  <si>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</si>
  <si>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</si>
  <si>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</si>
  <si>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</si>
  <si>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</si>
  <si>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</si>
  <si>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</si>
  <si>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</si>
  <si>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</si>
  <si>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</si>
  <si>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</si>
  <si>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</si>
  <si>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</si>
  <si>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</si>
  <si>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</si>
  <si>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</si>
  <si>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</si>
  <si>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</si>
  <si>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</si>
  <si>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</si>
  <si>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</si>
  <si>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</si>
  <si>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</si>
  <si>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</si>
  <si>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</si>
  <si>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</si>
  <si>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</si>
  <si>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</si>
  <si>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</si>
  <si>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</si>
  <si>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</si>
  <si>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</si>
  <si>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</si>
  <si>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</si>
  <si>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</si>
  <si>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</si>
  <si>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</si>
  <si>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</si>
  <si>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</si>
  <si>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</si>
  <si>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</si>
  <si>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</si>
  <si>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</si>
  <si>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</si>
  <si>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</si>
  <si>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</si>
  <si>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</si>
  <si>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</si>
  <si>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</si>
  <si>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</si>
  <si>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</si>
  <si>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</si>
  <si>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</si>
  <si>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</si>
  <si>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</si>
  <si>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</si>
  <si>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</si>
  <si>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</si>
  <si>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</si>
  <si>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</si>
  <si>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</si>
  <si>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</si>
  <si>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</si>
  <si>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</si>
  <si>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</si>
  <si>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</si>
  <si>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</si>
  <si>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</si>
  <si>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</si>
  <si>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</si>
  <si>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</si>
  <si>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</si>
  <si>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</si>
  <si>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</si>
  <si>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</si>
  <si>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</si>
  <si>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</si>
  <si>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</si>
  <si>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</si>
  <si>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</si>
  <si>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</si>
  <si>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</si>
  <si>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</si>
  <si>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</si>
  <si>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</si>
  <si>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</si>
  <si>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</si>
  <si>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</si>
  <si>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</si>
  <si>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</si>
  <si>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</si>
  <si>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</si>
  <si>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</si>
  <si>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</si>
  <si>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</si>
  <si>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</si>
  <si>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</si>
  <si>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</si>
  <si>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</si>
  <si>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</si>
  <si>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</si>
  <si>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</si>
  <si>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</si>
  <si>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</si>
  <si>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</si>
  <si>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</si>
  <si>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</si>
  <si>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</si>
  <si>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</si>
  <si>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</si>
  <si>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</si>
  <si>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</si>
  <si>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</si>
  <si>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</si>
  <si>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</si>
  <si>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</si>
  <si>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</si>
  <si>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</si>
  <si>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</si>
  <si>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</si>
  <si>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</si>
  <si>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</si>
  <si>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</si>
  <si>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</si>
  <si>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</si>
  <si>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</si>
  <si>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</si>
  <si>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</si>
  <si>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</si>
  <si>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</si>
  <si>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</si>
  <si>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</si>
  <si>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</si>
  <si>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</si>
  <si>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</si>
  <si>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</si>
  <si>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</si>
  <si>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</si>
  <si>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</si>
  <si>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</si>
  <si>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</si>
  <si>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</si>
  <si>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</si>
  <si>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</si>
  <si>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</si>
  <si>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</si>
  <si>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</si>
  <si>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</si>
  <si>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</si>
  <si>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</si>
  <si>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</si>
  <si>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</si>
  <si>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</si>
  <si>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</si>
  <si>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</si>
  <si>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</si>
  <si>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</si>
  <si>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</si>
  <si>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</si>
  <si>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</si>
  <si>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</si>
  <si>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</si>
  <si>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</si>
  <si>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</si>
  <si>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</si>
  <si>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</si>
  <si>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</si>
  <si>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</si>
  <si>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</si>
  <si>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</si>
  <si>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</si>
  <si>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</si>
  <si>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</si>
  <si>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</si>
  <si>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</si>
  <si>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</si>
  <si>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</si>
  <si>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</si>
  <si>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</si>
  <si>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</si>
  <si>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</si>
  <si>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</si>
  <si>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</si>
  <si>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</si>
  <si>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</si>
  <si>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</si>
  <si>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</si>
  <si>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</si>
  <si>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</si>
  <si>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</si>
  <si>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</si>
  <si>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</si>
  <si>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</si>
  <si>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</si>
  <si>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</si>
  <si>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</si>
  <si>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</si>
  <si>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</si>
  <si>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</si>
  <si>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</si>
  <si>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</si>
  <si>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</si>
  <si>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</si>
  <si>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</si>
  <si>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</si>
  <si>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</si>
  <si>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</si>
  <si>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</si>
  <si>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</si>
  <si>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</si>
  <si>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</si>
  <si>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</si>
  <si>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</si>
  <si>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</si>
  <si>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</si>
  <si>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</si>
  <si>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</si>
  <si>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</si>
  <si>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</si>
  <si>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</si>
  <si>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</si>
  <si>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</si>
  <si>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</si>
  <si>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</si>
  <si>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</si>
  <si>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</si>
  <si>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</si>
  <si>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</si>
  <si>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</si>
  <si>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</si>
  <si>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</si>
  <si>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</si>
  <si>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</si>
  <si>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</si>
  <si>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</si>
  <si>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</si>
  <si>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</si>
  <si>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</si>
  <si>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</si>
  <si>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</si>
  <si>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</si>
  <si>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</si>
  <si>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</si>
  <si>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</si>
  <si>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</si>
  <si>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</si>
  <si>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</si>
  <si>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</si>
  <si>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</si>
  <si>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</si>
  <si>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</si>
  <si>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</si>
  <si>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</si>
  <si>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</si>
  <si>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</si>
  <si>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</si>
  <si>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</si>
  <si>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</si>
  <si>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</si>
  <si>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</si>
  <si>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</si>
  <si>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</si>
  <si>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</si>
  <si>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</si>
  <si>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</si>
  <si>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</si>
  <si>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</si>
  <si>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</si>
  <si>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</si>
  <si>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</si>
  <si>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</si>
  <si>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</si>
  <si>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</si>
  <si>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</si>
  <si>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</si>
  <si>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</si>
  <si>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</si>
  <si>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</si>
  <si>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</si>
  <si>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</si>
  <si>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</si>
  <si>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</si>
  <si>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</si>
  <si>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</si>
  <si>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</si>
  <si>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</si>
  <si>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</si>
  <si>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</si>
  <si>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</si>
  <si>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</si>
  <si>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</si>
  <si>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</si>
  <si>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</si>
  <si>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</si>
  <si>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</si>
  <si>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</si>
  <si>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</si>
  <si>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</si>
  <si>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</si>
  <si>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</si>
  <si>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</si>
  <si>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</si>
  <si>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</si>
  <si>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</si>
  <si>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</si>
  <si>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</si>
  <si>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</si>
  <si>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</si>
  <si>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</si>
  <si>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</si>
  <si>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</si>
  <si>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</si>
  <si>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</si>
  <si>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</si>
  <si>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</si>
  <si>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</si>
  <si>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</si>
  <si>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</si>
  <si>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</si>
  <si>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</si>
  <si>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</si>
  <si>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</si>
  <si>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</si>
  <si>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</si>
  <si>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</si>
  <si>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</si>
  <si>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</si>
  <si>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</si>
  <si>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</si>
  <si>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</si>
  <si>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</si>
  <si>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</si>
  <si>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</si>
  <si>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</si>
  <si>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</si>
  <si>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</si>
  <si>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</si>
  <si>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</si>
  <si>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</si>
  <si>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</si>
  <si>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</si>
  <si>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</si>
  <si>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</si>
  <si>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</si>
  <si>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</si>
  <si>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</si>
  <si>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</si>
  <si>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</si>
  <si>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</si>
  <si>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</si>
  <si>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</si>
  <si>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</si>
  <si>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</si>
  <si>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</si>
  <si>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</si>
  <si>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</si>
  <si>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</si>
  <si>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</si>
  <si>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</si>
  <si>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</si>
  <si>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</si>
  <si>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</si>
  <si>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</si>
  <si>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</si>
  <si>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</si>
  <si>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</si>
  <si>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</si>
  <si>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</si>
  <si>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</si>
  <si>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</si>
  <si>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</si>
  <si>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</si>
  <si>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</si>
  <si>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</si>
  <si>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</si>
  <si>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</si>
  <si>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</si>
  <si>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</si>
  <si>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</si>
  <si>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</si>
  <si>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</si>
  <si>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</si>
  <si>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</si>
  <si>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</si>
  <si>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</si>
  <si>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</si>
  <si>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</si>
  <si>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</si>
  <si>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</si>
  <si>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</si>
  <si>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</si>
  <si>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</si>
  <si>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</si>
  <si>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</si>
  <si>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</si>
  <si>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</si>
  <si>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</si>
  <si>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</si>
  <si>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</si>
  <si>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</si>
  <si>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</si>
  <si>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</si>
  <si>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</si>
  <si>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</si>
  <si>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</si>
  <si>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</si>
  <si>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</si>
  <si>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</si>
  <si>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</si>
  <si>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</si>
  <si>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</si>
  <si>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</si>
  <si>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</si>
  <si>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</si>
  <si>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</si>
  <si>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</si>
  <si>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</si>
  <si>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</si>
  <si>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</si>
  <si>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</si>
  <si>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</si>
  <si>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</si>
  <si>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</si>
  <si>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</si>
  <si>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</si>
  <si>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</si>
  <si>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</si>
  <si>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</si>
  <si>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</si>
  <si>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</si>
  <si>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</si>
  <si>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</si>
  <si>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</si>
  <si>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</si>
  <si>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</si>
  <si>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</si>
  <si>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</si>
  <si>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</si>
  <si>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</si>
  <si>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</si>
  <si>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</si>
  <si>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</si>
  <si>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</si>
  <si>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</si>
  <si>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</si>
  <si>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</si>
  <si>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</si>
  <si>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</si>
  <si>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</si>
  <si>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</si>
  <si>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</si>
  <si>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</si>
  <si>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</si>
  <si>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</si>
  <si>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</si>
  <si>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</si>
  <si>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</si>
  <si>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</si>
  <si>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</si>
  <si>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</si>
  <si>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</si>
  <si>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</si>
  <si>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</si>
  <si>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</si>
  <si>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</si>
  <si>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</si>
  <si>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</si>
  <si>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</si>
  <si>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</si>
  <si>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</si>
  <si>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</si>
  <si>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</si>
  <si>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</si>
  <si>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</si>
  <si>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</si>
  <si>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</si>
  <si>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</si>
  <si>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</si>
  <si>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</si>
  <si>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</si>
  <si>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</si>
  <si>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</si>
  <si>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</si>
  <si>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</si>
  <si>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</si>
  <si>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</si>
  <si>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</si>
  <si>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</si>
  <si>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</si>
  <si>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</si>
  <si>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</si>
  <si>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</si>
  <si>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</si>
  <si>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</si>
  <si>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</si>
  <si>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</si>
  <si>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</si>
  <si>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</si>
  <si>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</si>
  <si>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</si>
  <si>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</si>
  <si>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</si>
  <si>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</si>
  <si>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</si>
  <si>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</si>
  <si>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</si>
  <si>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</si>
  <si>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</si>
  <si>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</si>
  <si>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</si>
  <si>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</si>
  <si>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</si>
  <si>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</si>
  <si>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</si>
  <si>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</si>
  <si>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</si>
  <si>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</si>
  <si>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</si>
  <si>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</si>
  <si>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</si>
  <si>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</si>
  <si>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</si>
  <si>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</si>
  <si>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</si>
  <si>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</si>
  <si>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</si>
  <si>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</si>
  <si>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</si>
  <si>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</si>
  <si>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</si>
  <si>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</si>
  <si>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</si>
  <si>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</si>
  <si>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</si>
  <si>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</si>
  <si>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</si>
  <si>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</si>
  <si>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</si>
  <si>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</si>
  <si>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</si>
  <si>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</si>
  <si>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</si>
  <si>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</si>
  <si>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</si>
  <si>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</si>
  <si>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</si>
  <si>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</si>
  <si>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</si>
  <si>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</si>
  <si>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</si>
  <si>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</si>
  <si>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</si>
  <si>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</si>
  <si>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</si>
  <si>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</si>
  <si>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</si>
  <si>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</si>
  <si>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</si>
  <si>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</si>
  <si>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</si>
  <si>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</si>
  <si>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</si>
  <si>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</si>
  <si>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</si>
  <si>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</si>
  <si>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</si>
  <si>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</si>
  <si>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</si>
  <si>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</si>
  <si>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</si>
  <si>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</si>
  <si>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</si>
  <si>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</si>
  <si>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</si>
  <si>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</si>
  <si>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</si>
  <si>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</si>
  <si>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</si>
  <si>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</si>
  <si>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</si>
  <si>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</si>
  <si>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</si>
  <si>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</si>
  <si>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</si>
  <si>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</si>
  <si>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</si>
  <si>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</si>
  <si>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</si>
  <si>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</si>
  <si>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</si>
  <si>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</si>
  <si>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</si>
  <si>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</si>
  <si>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</si>
  <si>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</si>
  <si>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</si>
  <si>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</si>
  <si>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</si>
  <si>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</si>
  <si>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</si>
  <si>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</si>
  <si>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</si>
  <si>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</si>
  <si>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</si>
  <si>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</si>
  <si>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</si>
  <si>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</si>
  <si>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</si>
  <si>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</si>
  <si>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</si>
  <si>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</si>
  <si>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</si>
  <si>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</si>
  <si>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</si>
  <si>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</si>
  <si>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</si>
  <si>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</si>
  <si>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</si>
  <si>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</si>
  <si>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</si>
  <si>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</si>
  <si>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</si>
  <si>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</si>
  <si>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</si>
  <si>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</si>
  <si>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</si>
  <si>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</si>
  <si>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</si>
  <si>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</si>
  <si>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</si>
  <si>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</si>
  <si>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</si>
  <si>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</si>
  <si>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</si>
  <si>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</si>
  <si>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</si>
  <si>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</si>
  <si>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</si>
  <si>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</si>
  <si>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</si>
  <si>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</si>
  <si>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</si>
  <si>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</si>
  <si>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</si>
  <si>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</si>
  <si>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</si>
  <si>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</si>
  <si>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</si>
  <si>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</si>
  <si>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</si>
  <si>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</si>
  <si>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</si>
  <si>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</si>
  <si>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</si>
  <si>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</si>
  <si>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</si>
  <si>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</si>
  <si>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</si>
  <si>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</si>
  <si>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</si>
  <si>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</si>
  <si>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</si>
  <si>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</si>
  <si>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</si>
  <si>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</si>
  <si>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</si>
  <si>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</si>
  <si>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</si>
  <si>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</si>
  <si>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</si>
  <si>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</si>
  <si>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</si>
  <si>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</si>
  <si>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</si>
  <si>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</si>
  <si>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</si>
  <si>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</si>
  <si>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</si>
  <si>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</si>
  <si>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</si>
  <si>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</si>
  <si>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</si>
  <si>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</si>
  <si>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</si>
  <si>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</si>
  <si>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</si>
  <si>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</si>
  <si>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</si>
  <si>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</si>
  <si>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</si>
  <si>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</si>
  <si>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</si>
  <si>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</si>
  <si>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</si>
  <si>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</si>
  <si>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</si>
  <si>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</si>
  <si>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</si>
  <si>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</si>
  <si>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</si>
  <si>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</si>
  <si>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</si>
  <si>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</si>
  <si>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</si>
  <si>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</si>
  <si>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</si>
  <si>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</si>
  <si>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</si>
  <si>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</si>
  <si>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</si>
  <si>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</si>
  <si>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</si>
  <si>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</si>
  <si>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</si>
  <si>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</si>
  <si>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</si>
  <si>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</si>
  <si>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</si>
  <si>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</si>
  <si>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</si>
  <si>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</si>
  <si>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</si>
  <si>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</si>
  <si>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</si>
  <si>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</si>
  <si>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</si>
  <si>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</si>
  <si>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</si>
  <si>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</si>
  <si>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</si>
  <si>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</si>
  <si>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</si>
  <si>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</si>
  <si>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</si>
  <si>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</si>
  <si>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</si>
  <si>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</si>
  <si>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</si>
  <si>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</si>
  <si>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</si>
  <si>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</si>
  <si>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</si>
  <si>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</si>
  <si>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</si>
  <si>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</si>
  <si>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</si>
  <si>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</si>
  <si>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</si>
  <si>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</si>
  <si>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</si>
  <si>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</si>
  <si>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</si>
  <si>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</si>
  <si>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</si>
  <si>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</si>
  <si>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</si>
  <si>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</si>
  <si>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</si>
  <si>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</si>
  <si>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</si>
  <si>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</si>
  <si>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</si>
  <si>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</si>
  <si>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</si>
  <si>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</si>
  <si>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</si>
  <si>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</si>
  <si>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</si>
  <si>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</si>
  <si>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</si>
  <si>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</si>
  <si>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</si>
  <si>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</si>
  <si>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</si>
  <si>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</si>
  <si>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</si>
  <si>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</si>
  <si>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</si>
  <si>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</si>
  <si>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</si>
  <si>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</si>
  <si>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</si>
  <si>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</si>
  <si>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</si>
  <si>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</si>
  <si>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</si>
  <si>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</si>
  <si>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</si>
  <si>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</si>
  <si>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</si>
  <si>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</si>
  <si>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</si>
  <si>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</si>
  <si>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</si>
  <si>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</si>
  <si>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</si>
  <si>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</si>
  <si>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</si>
  <si>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</si>
  <si>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</si>
  <si>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</si>
  <si>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</si>
  <si>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</si>
  <si>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</si>
  <si>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</si>
  <si>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</si>
  <si>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</si>
  <si>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</si>
  <si>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</si>
  <si>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</si>
  <si>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</si>
  <si>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</si>
  <si>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</si>
  <si>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</si>
  <si>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</si>
  <si>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</si>
  <si>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</si>
  <si>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</si>
  <si>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</si>
  <si>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</si>
  <si>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</si>
  <si>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</si>
  <si>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</si>
  <si>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</si>
  <si>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</si>
  <si>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</si>
  <si>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</si>
  <si>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</si>
  <si>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</si>
  <si>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</si>
  <si>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</si>
  <si>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</si>
  <si>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</si>
  <si>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</si>
  <si>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</si>
  <si>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</si>
  <si>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</si>
  <si>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</si>
  <si>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</si>
  <si>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</si>
  <si>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</si>
  <si>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</si>
  <si>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</si>
  <si>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</si>
  <si>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</si>
  <si>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</si>
  <si>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</si>
  <si>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</si>
  <si>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</si>
  <si>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</si>
  <si>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</si>
  <si>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</si>
  <si>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</si>
  <si>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</si>
  <si>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</si>
  <si>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</si>
  <si>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</si>
  <si>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</si>
  <si>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</si>
  <si>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</si>
  <si>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</si>
  <si>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</si>
  <si>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</si>
  <si>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</si>
  <si>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</si>
  <si>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</si>
  <si>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</si>
  <si>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</si>
  <si>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</si>
  <si>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</si>
  <si>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</si>
  <si>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</si>
  <si>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</si>
  <si>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</si>
  <si>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</si>
  <si>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</si>
  <si>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</si>
  <si>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</si>
  <si>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</si>
  <si>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</si>
  <si>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</si>
  <si>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</si>
  <si>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</si>
  <si>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</si>
  <si>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</si>
  <si>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</si>
  <si>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</si>
  <si>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</si>
  <si>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</si>
  <si>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</si>
  <si>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</si>
  <si>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</si>
  <si>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</si>
  <si>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</si>
  <si>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</si>
  <si>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</si>
  <si>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</si>
  <si>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</si>
  <si>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</si>
  <si>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</si>
  <si>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</si>
  <si>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</si>
  <si>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</si>
  <si>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</si>
  <si>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</si>
  <si>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</si>
  <si>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</si>
  <si>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</si>
  <si>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</si>
  <si>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</si>
  <si>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</si>
  <si>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</si>
  <si>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</si>
  <si>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</si>
  <si>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</si>
  <si>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</si>
  <si>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</si>
  <si>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</si>
  <si>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</si>
  <si>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</si>
  <si>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</si>
  <si>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</si>
  <si>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</si>
  <si>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</si>
  <si>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</si>
  <si>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</si>
  <si>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</si>
  <si>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</si>
  <si>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</si>
  <si>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</si>
  <si>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</si>
  <si>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</si>
  <si>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</si>
  <si>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</si>
  <si>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</si>
  <si>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</si>
  <si>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</si>
  <si>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</si>
  <si>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</si>
  <si>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</si>
  <si>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</si>
  <si>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</si>
  <si>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</si>
  <si>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</si>
  <si>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</si>
  <si>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</si>
  <si>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</si>
  <si>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</si>
  <si>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</si>
  <si>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</si>
  <si>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</si>
  <si>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</si>
  <si>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</si>
  <si>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</si>
  <si>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</si>
  <si>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</si>
  <si>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</si>
  <si>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</si>
  <si>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</si>
  <si>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</si>
  <si>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</si>
  <si>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</si>
  <si>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</si>
  <si>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</si>
  <si>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</si>
  <si>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</si>
  <si>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</si>
  <si>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</si>
  <si>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</si>
  <si>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</si>
  <si>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</si>
  <si>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</si>
  <si>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</si>
  <si>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</si>
  <si>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</si>
  <si>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</si>
  <si>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</si>
  <si>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</si>
  <si>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</si>
  <si>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</si>
  <si>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</si>
  <si>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</si>
  <si>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</si>
  <si>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</si>
  <si>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</si>
  <si>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</si>
  <si>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</si>
  <si>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</si>
  <si>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</si>
  <si>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</si>
  <si>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</si>
  <si>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</si>
  <si>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</si>
  <si>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</si>
  <si>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</si>
  <si>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</si>
  <si>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</si>
  <si>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</si>
  <si>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</si>
  <si>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</si>
  <si>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</si>
  <si>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</si>
  <si>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</si>
  <si>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</si>
  <si>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</si>
  <si>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</si>
  <si>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</si>
  <si>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</si>
  <si>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</si>
  <si>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</si>
  <si>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</si>
  <si>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</si>
  <si>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</si>
  <si>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</si>
  <si>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</si>
  <si>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</si>
  <si>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</si>
  <si>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</si>
  <si>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</si>
  <si>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</si>
  <si>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</si>
  <si>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</si>
  <si>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</si>
  <si>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</si>
  <si>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</si>
  <si>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</si>
  <si>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</si>
  <si>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</si>
  <si>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</si>
  <si>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</si>
  <si>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</si>
  <si>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</si>
  <si>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</si>
  <si>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</si>
  <si>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</si>
  <si>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</si>
  <si>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</si>
  <si>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</si>
  <si>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</si>
  <si>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</si>
  <si>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</si>
  <si>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</si>
  <si>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</si>
  <si>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</si>
  <si>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</si>
  <si>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</si>
  <si>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</si>
  <si>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</si>
  <si>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</si>
  <si>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</si>
  <si>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</si>
  <si>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</si>
  <si>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</si>
  <si>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</si>
  <si>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</si>
  <si>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</si>
  <si>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</si>
  <si>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</si>
  <si>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</si>
  <si>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</si>
  <si>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</si>
  <si>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</si>
  <si>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</si>
  <si>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</si>
  <si>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</si>
  <si>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</si>
  <si>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</si>
  <si>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</si>
  <si>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</si>
  <si>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</si>
  <si>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</si>
  <si>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</si>
  <si>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</si>
  <si>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</si>
  <si>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</si>
  <si>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</si>
  <si>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</si>
  <si>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</si>
  <si>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</si>
  <si>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</si>
  <si>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</si>
  <si>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</si>
  <si>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</si>
  <si>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</si>
  <si>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</si>
  <si>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</si>
  <si>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</si>
  <si>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</si>
  <si>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</si>
  <si>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</si>
  <si>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</si>
  <si>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</si>
  <si>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</si>
  <si>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</si>
  <si>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</si>
  <si>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</si>
  <si>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</si>
  <si>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</si>
  <si>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</si>
  <si>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</si>
  <si>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</si>
  <si>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</si>
  <si>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</si>
  <si>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</si>
  <si>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</si>
  <si>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</si>
  <si>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</si>
  <si>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</si>
  <si>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</si>
  <si>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</si>
  <si>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</si>
  <si>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</si>
  <si>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</si>
  <si>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</si>
  <si>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</si>
  <si>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</si>
  <si>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</si>
  <si>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</si>
  <si>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</si>
  <si>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</si>
  <si>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</si>
  <si>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</si>
  <si>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</si>
  <si>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</si>
  <si>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</si>
  <si>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</si>
  <si>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</si>
  <si>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</si>
  <si>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</si>
  <si>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</si>
  <si>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</si>
  <si>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</si>
  <si>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</si>
  <si>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</si>
  <si>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</si>
  <si>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</si>
  <si>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</si>
  <si>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</si>
  <si>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</si>
  <si>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</si>
  <si>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</si>
  <si>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</si>
  <si>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</si>
  <si>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</si>
  <si>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</si>
  <si>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</si>
  <si>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</si>
  <si>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</si>
  <si>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</si>
  <si>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</si>
  <si>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</si>
  <si>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</si>
  <si>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</si>
  <si>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</si>
  <si>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</si>
  <si>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</si>
  <si>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</si>
  <si>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</si>
  <si>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</si>
  <si>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</si>
  <si>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</si>
  <si>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</si>
  <si>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</si>
  <si>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</si>
  <si>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</si>
  <si>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</si>
  <si>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</si>
  <si>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</si>
  <si>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</si>
  <si>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</si>
  <si>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</si>
  <si>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</si>
  <si>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</si>
  <si>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</si>
  <si>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</si>
  <si>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</si>
  <si>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</si>
  <si>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</si>
  <si>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</si>
  <si>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</si>
  <si>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</si>
  <si>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</si>
  <si>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</si>
  <si>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</si>
  <si>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</si>
  <si>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</si>
  <si>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</si>
  <si>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</si>
  <si>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</si>
  <si>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</si>
  <si>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</si>
  <si>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</si>
  <si>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</si>
  <si>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</si>
  <si>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</si>
  <si>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</si>
  <si>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</si>
  <si>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</si>
  <si>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</si>
  <si>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</si>
  <si>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</si>
  <si>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</si>
  <si>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</si>
  <si>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</si>
  <si>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</si>
  <si>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</si>
  <si>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</si>
  <si>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</si>
  <si>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</si>
  <si>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</si>
  <si>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</si>
  <si>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</si>
  <si>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</si>
  <si>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</si>
  <si>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</si>
  <si>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</si>
  <si>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</si>
  <si>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</si>
  <si>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</si>
  <si>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</si>
  <si>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</si>
  <si>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</si>
  <si>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</si>
  <si>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</si>
  <si>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</si>
  <si>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</si>
  <si>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</si>
  <si>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</si>
  <si>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</si>
  <si>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</si>
  <si>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</si>
  <si>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</si>
  <si>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</si>
  <si>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</si>
  <si>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</si>
  <si>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</si>
  <si>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</si>
  <si>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</si>
  <si>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</si>
  <si>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</si>
  <si>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</si>
  <si>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</si>
  <si>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</si>
  <si>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</si>
  <si>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</si>
  <si>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</si>
  <si>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</si>
  <si>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</si>
  <si>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</si>
  <si>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</si>
  <si>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</si>
  <si>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</si>
  <si>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</si>
  <si>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</si>
  <si>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</si>
  <si>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</si>
  <si>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</si>
  <si>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</si>
  <si>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</si>
  <si>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</si>
  <si>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</si>
  <si>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</si>
  <si>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</si>
  <si>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</si>
  <si>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</si>
  <si>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</si>
  <si>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</si>
  <si>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</si>
  <si>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</si>
  <si>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</si>
  <si>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</si>
  <si>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</si>
  <si>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</si>
  <si>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</si>
  <si>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</si>
  <si>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</si>
  <si>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</si>
  <si>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</si>
  <si>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</si>
  <si>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</si>
  <si>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</si>
  <si>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</si>
  <si>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</si>
  <si>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</si>
  <si>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</si>
  <si>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</si>
  <si>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</si>
  <si>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</si>
  <si>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</si>
  <si>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</si>
  <si>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</si>
  <si>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</si>
  <si>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</si>
  <si>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</si>
  <si>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</si>
  <si>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</si>
  <si>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</si>
  <si>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</si>
  <si>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</si>
  <si>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</si>
  <si>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</si>
  <si>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</si>
  <si>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</si>
  <si>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</si>
  <si>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</si>
  <si>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</si>
  <si>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</si>
  <si>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</si>
  <si>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</si>
  <si>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</si>
  <si>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</si>
  <si>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</si>
  <si>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</si>
  <si>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</si>
  <si>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</si>
  <si>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</si>
  <si>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</si>
  <si>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</si>
  <si>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</si>
  <si>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</si>
  <si>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</si>
  <si>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</si>
  <si>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</si>
  <si>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</si>
  <si>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</si>
  <si>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</si>
  <si>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</si>
  <si>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</si>
  <si>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</si>
  <si>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</si>
  <si>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</si>
  <si>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</si>
  <si>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</si>
  <si>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</si>
  <si>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</si>
  <si>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</si>
  <si>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</si>
  <si>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</si>
  <si>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</si>
  <si>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</si>
  <si>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</si>
  <si>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</si>
  <si>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</si>
  <si>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</si>
  <si>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</si>
  <si>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</si>
  <si>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</si>
  <si>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</si>
  <si>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</si>
  <si>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</si>
  <si>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</si>
  <si>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</si>
  <si>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</si>
  <si>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</si>
  <si>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</si>
  <si>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</si>
  <si>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</si>
  <si>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</si>
  <si>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</si>
  <si>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</si>
  <si>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</si>
  <si>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</si>
  <si>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</si>
  <si>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</si>
  <si>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</si>
  <si>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</si>
  <si>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</si>
  <si>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</si>
  <si>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</si>
  <si>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</si>
  <si>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</si>
  <si>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</si>
  <si>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</si>
  <si>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</si>
  <si>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</si>
  <si>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</si>
  <si>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</si>
  <si>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</si>
  <si>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</si>
  <si>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</si>
  <si>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</si>
  <si>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</si>
  <si>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</si>
  <si>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</si>
  <si>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</si>
  <si>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</si>
  <si>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</si>
  <si>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</si>
  <si>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</si>
  <si>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</si>
  <si>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</si>
  <si>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</si>
  <si>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</si>
  <si>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</si>
  <si>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</si>
  <si>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</si>
  <si>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</si>
  <si>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</si>
  <si>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</si>
  <si>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</si>
  <si>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</si>
  <si>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</si>
  <si>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</si>
  <si>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</si>
  <si>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</si>
  <si>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</si>
  <si>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</si>
  <si>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</si>
  <si>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</si>
  <si>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</si>
  <si>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</si>
  <si>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</si>
  <si>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</si>
  <si>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</si>
  <si>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</si>
  <si>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</si>
  <si>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</si>
  <si>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</si>
  <si>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</si>
  <si>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</si>
  <si>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</si>
  <si>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</si>
  <si>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</si>
  <si>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</si>
  <si>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</si>
  <si>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</si>
  <si>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</si>
  <si>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</si>
  <si>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</si>
  <si>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</si>
  <si>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</si>
  <si>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</si>
  <si>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</si>
  <si>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</si>
  <si>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</si>
  <si>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</si>
  <si>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</si>
  <si>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</si>
  <si>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</si>
  <si>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</si>
  <si>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</si>
  <si>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</si>
  <si>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</si>
  <si>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</si>
  <si>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</si>
  <si>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</si>
  <si>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</si>
  <si>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</si>
  <si>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</si>
  <si>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</si>
  <si>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</si>
  <si>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</si>
  <si>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</si>
  <si>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</si>
  <si>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</si>
  <si>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</si>
  <si>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</si>
  <si>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</si>
  <si>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</si>
  <si>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</si>
  <si>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</si>
  <si>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</si>
  <si>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</si>
  <si>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</si>
  <si>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</si>
  <si>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</si>
  <si>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</si>
  <si>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</si>
  <si>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</si>
  <si>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</si>
  <si>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</si>
  <si>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</si>
  <si>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</si>
  <si>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</si>
  <si>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</si>
  <si>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</si>
  <si>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</si>
  <si>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</si>
  <si>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</si>
  <si>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</si>
  <si>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</si>
  <si>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</si>
  <si>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</si>
  <si>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</si>
  <si>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</si>
  <si>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</si>
  <si>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</si>
  <si>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</si>
  <si>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</si>
  <si>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</si>
  <si>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</si>
  <si>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</si>
  <si>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</si>
  <si>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</si>
  <si>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</si>
  <si>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</si>
  <si>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</si>
  <si>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</si>
  <si>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</si>
  <si>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</si>
  <si>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</si>
  <si>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</si>
  <si>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</si>
  <si>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</si>
  <si>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</si>
  <si>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</si>
  <si>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</si>
  <si>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</si>
  <si>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</si>
  <si>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</si>
  <si>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</si>
  <si>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</si>
  <si>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</si>
  <si>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</si>
  <si>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</si>
  <si>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</si>
  <si>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</si>
  <si>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</si>
  <si>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</si>
  <si>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</si>
  <si>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</si>
  <si>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</si>
  <si>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</si>
  <si>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</si>
  <si>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</si>
  <si>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</si>
  <si>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</si>
  <si>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</si>
  <si>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</si>
  <si>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</si>
  <si>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</si>
  <si>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</si>
  <si>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</si>
  <si>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</si>
  <si>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</si>
  <si>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</si>
  <si>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</si>
  <si>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</si>
  <si>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</si>
  <si>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</si>
  <si>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</si>
  <si>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</si>
  <si>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</si>
  <si>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</si>
  <si>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</si>
  <si>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</si>
  <si>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</si>
  <si>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</si>
  <si>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</si>
  <si>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</si>
  <si>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</si>
  <si>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</si>
  <si>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</si>
  <si>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</si>
  <si>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</si>
  <si>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</si>
  <si>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</si>
  <si>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</si>
  <si>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</si>
  <si>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</si>
  <si>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</si>
  <si>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</si>
  <si>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</si>
  <si>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</si>
  <si>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</si>
  <si>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</si>
  <si>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</si>
  <si>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</si>
  <si>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</si>
  <si>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</si>
  <si>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</si>
  <si>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</si>
  <si>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</si>
  <si>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</si>
  <si>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</si>
  <si>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</si>
  <si>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</si>
  <si>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</si>
  <si>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</si>
  <si>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</si>
  <si>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</si>
  <si>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</si>
  <si>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</si>
  <si>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</si>
  <si>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</si>
  <si>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</si>
  <si>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</si>
  <si>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</si>
  <si>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</si>
  <si>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</si>
  <si>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</si>
  <si>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</si>
  <si>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</si>
  <si>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</si>
  <si>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</si>
  <si>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</si>
  <si>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</si>
  <si>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</si>
  <si>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</si>
  <si>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</si>
  <si>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</si>
  <si>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</si>
  <si>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</si>
  <si>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</si>
  <si>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</si>
  <si>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</si>
  <si>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</si>
  <si>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</si>
  <si>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</si>
  <si>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</si>
  <si>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</si>
  <si>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</si>
  <si>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</si>
  <si>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</si>
  <si>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</si>
  <si>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</si>
  <si>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</si>
  <si>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</si>
  <si>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</si>
  <si>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</si>
  <si>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</si>
  <si>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</si>
  <si>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</si>
  <si>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</si>
  <si>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</si>
  <si>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</si>
  <si>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</si>
  <si>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</si>
  <si>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</si>
  <si>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</si>
  <si>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</si>
  <si>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</si>
  <si>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</si>
  <si>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</si>
  <si>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</si>
  <si>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</si>
  <si>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</si>
  <si>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</si>
  <si>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</si>
  <si>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</si>
  <si>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</si>
  <si>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</si>
  <si>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</si>
  <si>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</si>
  <si>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</si>
  <si>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</si>
  <si>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</si>
  <si>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</si>
  <si>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</si>
  <si>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</si>
  <si>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</si>
  <si>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</si>
  <si>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</si>
  <si>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</si>
  <si>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</si>
  <si>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</si>
  <si>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</si>
  <si>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</si>
  <si>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</si>
  <si>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</si>
  <si>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</si>
  <si>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</si>
  <si>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</si>
  <si>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</si>
  <si>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</si>
  <si>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</si>
  <si>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</si>
  <si>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</si>
  <si>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</si>
  <si>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</si>
  <si>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</si>
  <si>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</si>
  <si>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</si>
  <si>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</si>
  <si>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</si>
  <si>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</si>
  <si>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</si>
  <si>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</si>
  <si>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</si>
  <si>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</si>
  <si>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</si>
  <si>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</si>
  <si>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</si>
  <si>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</si>
  <si>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</si>
  <si>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</si>
  <si>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</si>
  <si>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</si>
  <si>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</si>
  <si>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</si>
  <si>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</si>
  <si>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</si>
  <si>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</si>
  <si>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</si>
  <si>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</si>
  <si>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</si>
  <si>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</si>
  <si>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</si>
  <si>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</si>
  <si>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</si>
  <si>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</si>
  <si>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</si>
  <si>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</si>
  <si>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</si>
  <si>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</si>
  <si>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</si>
  <si>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</si>
  <si>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</si>
  <si>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</si>
  <si>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</si>
  <si>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</si>
  <si>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</si>
  <si>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</si>
  <si>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</si>
  <si>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</si>
  <si>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</si>
  <si>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</si>
  <si>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</si>
  <si>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</si>
  <si>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</si>
  <si>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</si>
  <si>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</si>
  <si>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</si>
  <si>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</si>
  <si>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</si>
  <si>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</si>
  <si>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</si>
  <si>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</si>
  <si>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</si>
  <si>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</si>
  <si>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</si>
  <si>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</si>
  <si>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</si>
  <si>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</si>
  <si>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</si>
  <si>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</si>
  <si>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</si>
  <si>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</si>
  <si>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</si>
  <si>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</si>
  <si>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</si>
  <si>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</si>
  <si>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</si>
  <si>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</si>
  <si>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</si>
  <si>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</si>
  <si>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</si>
  <si>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</si>
  <si>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</si>
  <si>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</si>
  <si>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</si>
  <si>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</si>
  <si>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</si>
  <si>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</si>
  <si>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</si>
  <si>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</si>
  <si>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</si>
  <si>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</si>
  <si>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</si>
  <si>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</si>
  <si>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</si>
  <si>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</si>
  <si>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</si>
  <si>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</si>
  <si>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</si>
  <si>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</si>
  <si>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</si>
  <si>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</si>
  <si>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</si>
  <si>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</si>
  <si>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</si>
  <si>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</si>
  <si>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</si>
  <si>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</si>
  <si>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</si>
  <si>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</si>
  <si>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</si>
  <si>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</si>
  <si>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</si>
  <si>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</si>
  <si>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</si>
  <si>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</si>
  <si>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</si>
  <si>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</si>
  <si>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</si>
  <si>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</si>
  <si>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</si>
  <si>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</si>
  <si>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</si>
  <si>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</si>
  <si>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</si>
  <si>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</si>
  <si>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</si>
  <si>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</si>
  <si>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</si>
  <si>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</si>
  <si>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</si>
  <si>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</si>
  <si>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</si>
  <si>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</si>
  <si>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</si>
  <si>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</si>
  <si>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</si>
  <si>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</si>
  <si>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</si>
  <si>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</si>
  <si>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</si>
  <si>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</si>
  <si>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</si>
  <si>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</si>
  <si>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</si>
  <si>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</si>
  <si>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</si>
  <si>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</si>
  <si>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</si>
  <si>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</si>
  <si>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</si>
  <si>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</si>
  <si>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</si>
  <si>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</si>
  <si>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</si>
  <si>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</si>
  <si>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</si>
  <si>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</si>
  <si>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</si>
  <si>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</si>
  <si>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</si>
  <si>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</si>
  <si>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</si>
  <si>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</si>
  <si>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</si>
  <si>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</si>
  <si>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</si>
  <si>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</si>
  <si>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</si>
  <si>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</si>
  <si>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</si>
  <si>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</si>
  <si>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</si>
  <si>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</si>
  <si>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</si>
  <si>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</si>
  <si>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</si>
  <si>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</si>
  <si>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</si>
  <si>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</si>
  <si>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</si>
  <si>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</si>
  <si>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</si>
  <si>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</si>
  <si>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</si>
  <si>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</si>
  <si>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</si>
  <si>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</si>
  <si>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</si>
  <si>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</si>
  <si>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</si>
  <si>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</si>
  <si>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</si>
  <si>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</si>
  <si>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</si>
  <si>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</si>
  <si>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</si>
  <si>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</si>
  <si>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</si>
  <si>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</si>
  <si>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</si>
  <si>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</si>
  <si>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</si>
  <si>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</si>
  <si>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</si>
  <si>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</si>
  <si>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</si>
  <si>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</si>
  <si>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</si>
  <si>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</si>
  <si>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</si>
  <si>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</si>
  <si>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</si>
  <si>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</si>
  <si>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</si>
  <si>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</si>
  <si>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</si>
  <si>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</si>
  <si>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</si>
  <si>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</si>
  <si>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</si>
  <si>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</si>
  <si>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</si>
  <si>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</si>
  <si>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</si>
  <si>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</si>
  <si>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</si>
  <si>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</si>
  <si>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</si>
  <si>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</si>
  <si>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</si>
  <si>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</si>
  <si>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</si>
  <si>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</si>
  <si>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</si>
  <si>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</si>
  <si>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</si>
  <si>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</si>
  <si>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</si>
  <si>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</si>
  <si>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</si>
  <si>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</si>
  <si>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</si>
  <si>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</si>
  <si>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</si>
  <si>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</si>
  <si>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</si>
  <si>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</si>
  <si>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</si>
  <si>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</si>
  <si>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</si>
  <si>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</si>
  <si>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</si>
  <si>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</si>
  <si>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</si>
  <si>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</si>
  <si>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</si>
  <si>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</si>
  <si>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</si>
  <si>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</si>
  <si>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</si>
  <si>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</si>
  <si>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</si>
  <si>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</si>
  <si>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</si>
  <si>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</si>
  <si>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</si>
  <si>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</si>
  <si>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</si>
  <si>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</si>
  <si>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</si>
  <si>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</si>
  <si>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</si>
  <si>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</si>
  <si>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</si>
  <si>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</si>
  <si>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</si>
  <si>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</si>
  <si>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</si>
  <si>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</si>
  <si>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</si>
  <si>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</si>
  <si>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</si>
  <si>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</si>
  <si>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</si>
  <si>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</si>
  <si>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</si>
  <si>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</si>
  <si>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</si>
  <si>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</si>
  <si>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</si>
  <si>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</si>
  <si>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</si>
  <si>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</si>
  <si>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</si>
  <si>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</si>
  <si>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</si>
  <si>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</si>
  <si>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</si>
  <si>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</si>
  <si>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</si>
  <si>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</si>
  <si>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</si>
  <si>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</si>
  <si>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</si>
  <si>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</si>
  <si>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</si>
  <si>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</si>
  <si>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</si>
  <si>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</si>
  <si>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</si>
  <si>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</si>
  <si>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</si>
  <si>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</si>
  <si>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</si>
  <si>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</si>
  <si>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</si>
  <si>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</si>
  <si>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</si>
  <si>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</si>
  <si>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</si>
  <si>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</si>
  <si>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</si>
  <si>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</si>
  <si>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</si>
  <si>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</si>
  <si>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</si>
  <si>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</si>
  <si>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</si>
  <si>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</si>
  <si>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</si>
  <si>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</si>
  <si>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</si>
  <si>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</si>
  <si>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</si>
  <si>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</si>
  <si>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</si>
  <si>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</si>
  <si>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</si>
  <si>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</si>
  <si>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</si>
  <si>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</si>
  <si>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</si>
  <si>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</si>
  <si>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</si>
  <si>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</si>
  <si>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</si>
  <si>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</si>
  <si>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</si>
  <si>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</si>
  <si>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</si>
  <si>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</si>
  <si>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</si>
  <si>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</si>
  <si>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</si>
  <si>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</si>
  <si>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</si>
  <si>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</si>
  <si>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</si>
  <si>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</si>
  <si>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</si>
  <si>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</si>
  <si>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</si>
  <si>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</si>
  <si>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</si>
  <si>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</si>
  <si>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</si>
  <si>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</si>
  <si>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</si>
  <si>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</si>
  <si>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</si>
  <si>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</si>
  <si>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</si>
  <si>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</si>
  <si>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</si>
  <si>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</si>
  <si>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</si>
  <si>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</si>
  <si>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</si>
  <si>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</si>
  <si>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</si>
  <si>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</si>
  <si>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</si>
  <si>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</si>
  <si>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</si>
  <si>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</si>
  <si>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</si>
  <si>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</si>
  <si>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</si>
  <si>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</si>
  <si>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</si>
  <si>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</si>
  <si>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</si>
  <si>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</si>
  <si>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</si>
  <si>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</si>
  <si>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</si>
  <si>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</si>
  <si>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</si>
  <si>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</si>
  <si>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</si>
  <si>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</si>
  <si>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</si>
  <si>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</si>
  <si>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</si>
  <si>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</si>
  <si>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</si>
  <si>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</si>
  <si>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</si>
  <si>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</si>
  <si>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</si>
  <si>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</si>
  <si>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</si>
  <si>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</si>
  <si>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</si>
  <si>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</si>
  <si>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</si>
  <si>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</si>
  <si>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</si>
  <si>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</si>
  <si>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</si>
  <si>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</si>
  <si>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</si>
  <si>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</si>
  <si>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</si>
  <si>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</si>
  <si>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</si>
  <si>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</si>
  <si>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</si>
  <si>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</si>
  <si>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</si>
  <si>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</si>
  <si>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</si>
  <si>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</si>
  <si>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</si>
  <si>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</si>
  <si>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</si>
  <si>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</si>
  <si>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</si>
  <si>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</si>
  <si>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</si>
  <si>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</si>
  <si>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</si>
  <si>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</si>
  <si>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</si>
  <si>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</si>
  <si>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</si>
  <si>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</si>
  <si>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</si>
  <si>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</si>
  <si>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</si>
  <si>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</si>
  <si>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</si>
  <si>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</si>
  <si>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</si>
  <si>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</si>
  <si>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</si>
  <si>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</si>
  <si>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</si>
  <si>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</si>
  <si>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</si>
  <si>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</si>
  <si>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</si>
  <si>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</si>
  <si>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</si>
  <si>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</si>
  <si>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</si>
  <si>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</si>
  <si>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</si>
  <si>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</si>
  <si>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</si>
  <si>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</si>
  <si>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</si>
  <si>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</si>
  <si>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</si>
  <si>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</si>
  <si>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</si>
  <si>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</si>
  <si>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</si>
  <si>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</si>
  <si>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</si>
  <si>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</si>
  <si>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</si>
  <si>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</si>
  <si>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</si>
  <si>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</si>
  <si>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</si>
  <si>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</si>
  <si>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</si>
  <si>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</si>
  <si>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</si>
  <si>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</si>
  <si>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</si>
  <si>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</si>
  <si>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</si>
  <si>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</si>
  <si>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</si>
  <si>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</si>
  <si>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</si>
  <si>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</si>
  <si>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</si>
  <si>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</si>
  <si>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</si>
  <si>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</si>
  <si>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</si>
  <si>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</si>
  <si>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</si>
  <si>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</si>
  <si>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</si>
  <si>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</si>
  <si>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</si>
  <si>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</si>
  <si>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</si>
  <si>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</si>
  <si>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</si>
  <si>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</si>
  <si>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</si>
  <si>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</si>
  <si>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</si>
  <si>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</si>
  <si>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</si>
  <si>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</si>
  <si>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</si>
  <si>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</si>
  <si>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</si>
  <si>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</si>
  <si>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</si>
  <si>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</si>
  <si>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</si>
  <si>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</si>
  <si>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</si>
  <si>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</si>
  <si>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</si>
  <si>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</si>
  <si>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</si>
  <si>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</si>
  <si>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</si>
  <si>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</si>
  <si>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</si>
  <si>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</si>
  <si>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</si>
  <si>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</si>
  <si>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</si>
  <si>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</si>
  <si>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</si>
  <si>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</si>
  <si>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</si>
  <si>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</si>
  <si>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</si>
  <si>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</si>
  <si>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</si>
  <si>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</si>
  <si>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</si>
  <si>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</si>
  <si>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</si>
  <si>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</si>
  <si>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</si>
  <si>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</si>
  <si>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</si>
  <si>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</si>
  <si>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</si>
  <si>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</si>
  <si>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</si>
  <si>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</si>
  <si>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</si>
  <si>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</si>
  <si>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</si>
  <si>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</si>
  <si>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</si>
  <si>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</si>
  <si>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</si>
  <si>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</si>
  <si>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</si>
  <si>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</si>
  <si>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</si>
  <si>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</si>
  <si>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</si>
  <si>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</si>
  <si>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</si>
  <si>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</si>
  <si>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</si>
  <si>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</si>
  <si>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</si>
  <si>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</si>
  <si>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</si>
  <si>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</si>
  <si>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</si>
  <si>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</si>
  <si>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</si>
  <si>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</si>
  <si>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</si>
  <si>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</si>
  <si>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</si>
  <si>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</si>
  <si>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</si>
  <si>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</si>
  <si>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</si>
  <si>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</si>
  <si>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</si>
  <si>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</si>
  <si>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</si>
  <si>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</si>
  <si>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</si>
  <si>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</si>
  <si>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</si>
  <si>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</si>
  <si>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</si>
  <si>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</si>
  <si>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</si>
  <si>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</si>
  <si>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</si>
  <si>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</si>
  <si>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</si>
  <si>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</si>
  <si>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</si>
  <si>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</si>
  <si>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</si>
  <si>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</si>
  <si>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</si>
  <si>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</si>
  <si>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</si>
  <si>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</si>
  <si>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</si>
  <si>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</si>
  <si>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</si>
  <si>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</si>
  <si>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</si>
  <si>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</si>
  <si>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</si>
  <si>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</si>
  <si>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</si>
  <si>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</si>
  <si>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</si>
  <si>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</si>
  <si>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</si>
  <si>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</si>
  <si>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</si>
  <si>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</si>
  <si>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</si>
  <si>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</si>
  <si>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</si>
  <si>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</si>
  <si>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</si>
  <si>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</si>
  <si>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</si>
  <si>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</si>
  <si>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</si>
  <si>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</si>
  <si>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</si>
  <si>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</si>
  <si>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</si>
  <si>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</si>
  <si>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</si>
  <si>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</si>
  <si>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</si>
  <si>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</si>
  <si>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</si>
  <si>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</si>
  <si>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</si>
  <si>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</si>
  <si>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</si>
  <si>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</si>
  <si>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</si>
  <si>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</si>
  <si>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</si>
  <si>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</si>
  <si>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</si>
  <si>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</si>
  <si>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</si>
  <si>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</si>
  <si>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</si>
  <si>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</si>
  <si>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</si>
  <si>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</si>
  <si>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</si>
  <si>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</si>
  <si>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</si>
  <si>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</si>
  <si>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</si>
  <si>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</si>
  <si>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</si>
  <si>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</si>
  <si>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</si>
  <si>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</si>
  <si>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</si>
  <si>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</si>
  <si>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</si>
  <si>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</si>
  <si>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</si>
  <si>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</si>
  <si>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</si>
  <si>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</si>
  <si>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</si>
  <si>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</si>
  <si>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</si>
  <si>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</si>
  <si>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</si>
  <si>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</si>
  <si>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</si>
  <si>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</si>
  <si>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</si>
  <si>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</si>
  <si>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</si>
  <si>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</si>
  <si>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</si>
  <si>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</si>
  <si>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</si>
  <si>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</si>
  <si>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</si>
  <si>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</si>
  <si>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</si>
  <si>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</si>
  <si>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</si>
  <si>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</si>
  <si>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</si>
  <si>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</si>
  <si>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</si>
  <si>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</si>
  <si>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</si>
  <si>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</si>
  <si>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</si>
  <si>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</si>
  <si>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</si>
  <si>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</si>
  <si>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</si>
  <si>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</si>
  <si>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</si>
  <si>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</si>
  <si>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</si>
  <si>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</si>
  <si>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</si>
  <si>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</si>
  <si>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</si>
  <si>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</si>
  <si>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</si>
  <si>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</si>
  <si>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</si>
  <si>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</si>
  <si>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</si>
  <si>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</si>
  <si>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</si>
  <si>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</si>
  <si>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</si>
  <si>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</si>
  <si>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</si>
  <si>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</si>
  <si>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</si>
  <si>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</si>
  <si>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</si>
  <si>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</si>
  <si>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</si>
  <si>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</si>
  <si>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</si>
  <si>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</si>
  <si>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</si>
  <si>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</si>
  <si>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</si>
  <si>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</si>
  <si>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</si>
  <si>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</si>
  <si>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</si>
  <si>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</si>
  <si>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</si>
  <si>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</si>
  <si>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</si>
  <si>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</si>
  <si>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</si>
  <si>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</si>
  <si>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</si>
  <si>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</si>
  <si>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</si>
  <si>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</si>
  <si>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</si>
  <si>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</si>
  <si>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</si>
  <si>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</si>
  <si>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</si>
  <si>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</si>
  <si>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</si>
  <si>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</si>
  <si>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</si>
  <si>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</si>
  <si>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</si>
  <si>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</si>
  <si>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</si>
  <si>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</si>
  <si>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</si>
  <si>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</si>
  <si>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</si>
  <si>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</si>
  <si>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</si>
  <si>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</si>
  <si>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</si>
  <si>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</si>
  <si>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</si>
  <si>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</si>
  <si>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</si>
  <si>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</si>
  <si>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</si>
  <si>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</si>
  <si>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</si>
  <si>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</si>
  <si>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</si>
  <si>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</si>
  <si>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</si>
  <si>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</si>
  <si>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</si>
  <si>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</si>
  <si>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</si>
  <si>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</si>
  <si>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</si>
  <si>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</si>
  <si>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</si>
  <si>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</si>
  <si>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</si>
  <si>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</si>
  <si>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</si>
  <si>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</si>
  <si>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</si>
  <si>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</si>
  <si>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</si>
  <si>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</si>
  <si>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</si>
  <si>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</si>
  <si>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</si>
  <si>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</si>
  <si>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</si>
  <si>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</si>
  <si>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</si>
  <si>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</si>
  <si>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</si>
  <si>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</si>
  <si>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</si>
  <si>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</si>
  <si>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</si>
  <si>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</si>
  <si>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</si>
  <si>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</si>
  <si>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</si>
  <si>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</si>
  <si>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</si>
  <si>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</si>
  <si>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</si>
  <si>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</si>
  <si>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</si>
  <si>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</si>
  <si>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</si>
  <si>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</si>
  <si>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</si>
  <si>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</si>
  <si>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</si>
  <si>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</si>
  <si>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</si>
  <si>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</si>
  <si>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</si>
  <si>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</si>
  <si>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</si>
  <si>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</si>
  <si>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</si>
  <si>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</si>
  <si>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</si>
  <si>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</si>
  <si>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</si>
  <si>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</si>
  <si>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</si>
  <si>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</si>
  <si>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</si>
  <si>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</si>
  <si>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</si>
  <si>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</si>
  <si>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</si>
  <si>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</si>
  <si>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</si>
  <si>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</si>
  <si>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</si>
  <si>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</si>
  <si>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</si>
  <si>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</si>
  <si>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</si>
  <si>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</si>
  <si>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</si>
  <si>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</si>
  <si>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</si>
  <si>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</si>
  <si>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</si>
  <si>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</si>
  <si>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</si>
  <si>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</si>
  <si>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</si>
  <si>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</si>
  <si>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</si>
  <si>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</si>
  <si>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</si>
  <si>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</si>
  <si>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</si>
  <si>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</si>
  <si>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</si>
  <si>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</si>
  <si>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</si>
  <si>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</si>
  <si>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</si>
  <si>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</si>
  <si>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</si>
  <si>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</si>
  <si>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</si>
  <si>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</si>
  <si>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</si>
  <si>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</si>
  <si>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</si>
  <si>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</si>
  <si>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</si>
  <si>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</si>
  <si>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</si>
  <si>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</si>
  <si>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</si>
  <si>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</si>
  <si>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</si>
  <si>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</si>
  <si>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</si>
  <si>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</si>
  <si>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</si>
  <si>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</si>
  <si>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</si>
  <si>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</si>
  <si>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</si>
  <si>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</si>
  <si>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</si>
  <si>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</si>
  <si>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</si>
  <si>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</si>
  <si>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</si>
  <si>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</si>
  <si>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</si>
  <si>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</si>
  <si>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</si>
  <si>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</si>
  <si>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</si>
  <si>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</si>
  <si>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</si>
  <si>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</si>
  <si>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</si>
  <si>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</si>
  <si>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</si>
  <si>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</si>
  <si>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</si>
  <si>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</si>
  <si>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</si>
  <si>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</si>
  <si>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</si>
  <si>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</si>
  <si>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</si>
  <si>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</si>
  <si>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</si>
  <si>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</si>
  <si>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</si>
  <si>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</si>
  <si>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</si>
  <si>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</si>
  <si>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</si>
  <si>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</si>
  <si>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</si>
  <si>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</si>
  <si>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</si>
  <si>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</si>
  <si>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</si>
  <si>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</si>
  <si>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</si>
  <si>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</si>
  <si>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</si>
  <si>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</si>
  <si>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</si>
  <si>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</si>
  <si>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</si>
  <si>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</si>
  <si>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</si>
  <si>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</si>
  <si>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</si>
  <si>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</si>
  <si>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</si>
  <si>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</si>
  <si>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</si>
  <si>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</si>
  <si>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</si>
  <si>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</si>
  <si>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</si>
  <si>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</si>
  <si>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</si>
  <si>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</si>
  <si>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</si>
  <si>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</si>
  <si>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</si>
  <si>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</si>
  <si>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</si>
  <si>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</si>
  <si>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</si>
  <si>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</si>
  <si>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</si>
  <si>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</si>
  <si>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</si>
  <si>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</si>
  <si>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</si>
  <si>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</si>
  <si>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</si>
  <si>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</si>
  <si>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</si>
  <si>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</si>
  <si>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</si>
  <si>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</si>
  <si>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</si>
  <si>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</si>
  <si>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</si>
  <si>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</si>
  <si>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</si>
  <si>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</si>
  <si>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</si>
  <si>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</si>
  <si>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</si>
  <si>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</si>
  <si>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</si>
  <si>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</si>
  <si>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</si>
  <si>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</si>
  <si>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</si>
  <si>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</si>
  <si>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</si>
  <si>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</si>
  <si>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</si>
  <si>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</si>
  <si>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</si>
  <si>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</si>
  <si>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</si>
  <si>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</si>
  <si>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</si>
  <si>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</si>
  <si>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</si>
  <si>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</si>
  <si>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</si>
  <si>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</si>
  <si>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</si>
  <si>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</si>
  <si>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</si>
  <si>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</si>
  <si>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</si>
  <si>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</si>
  <si>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</si>
  <si>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</si>
  <si>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</si>
  <si>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</si>
  <si>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</si>
  <si>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</si>
  <si>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</si>
  <si>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</si>
  <si>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</si>
  <si>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</si>
  <si>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</si>
  <si>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</si>
  <si>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</si>
  <si>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</si>
  <si>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</si>
  <si>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</si>
  <si>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</si>
  <si>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</si>
  <si>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</si>
  <si>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</si>
  <si>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</si>
  <si>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</si>
  <si>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</si>
  <si>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</si>
  <si>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</si>
  <si>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</si>
  <si>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</si>
  <si>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</si>
  <si>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</si>
  <si>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</si>
  <si>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</si>
  <si>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</si>
  <si>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</si>
  <si>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</si>
  <si>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</si>
  <si>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</si>
  <si>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</si>
  <si>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</si>
  <si>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</si>
  <si>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</si>
  <si>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</si>
  <si>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</si>
  <si>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</si>
  <si>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</si>
  <si>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</si>
  <si>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</si>
  <si>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</si>
  <si>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</si>
  <si>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</si>
  <si>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</si>
  <si>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</si>
  <si>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</si>
  <si>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</si>
  <si>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</si>
  <si>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</si>
  <si>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</si>
  <si>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</si>
  <si>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</si>
  <si>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</si>
  <si>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</si>
  <si>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</si>
  <si>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</si>
  <si>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</si>
  <si>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</si>
  <si>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</si>
  <si>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</si>
  <si>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</si>
  <si>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</si>
  <si>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</si>
  <si>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</si>
  <si>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</si>
  <si>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</si>
  <si>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</si>
  <si>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</si>
  <si>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</si>
  <si>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</si>
  <si>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</si>
  <si>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</si>
  <si>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</si>
  <si>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</si>
  <si>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</si>
  <si>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</si>
  <si>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</si>
  <si>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</si>
  <si>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</si>
  <si>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</si>
  <si>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</si>
  <si>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</si>
  <si>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</si>
  <si>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</si>
  <si>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</si>
  <si>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</si>
  <si>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</si>
  <si>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</si>
  <si>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</si>
  <si>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</si>
  <si>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</si>
  <si>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</si>
  <si>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</si>
  <si>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</si>
  <si>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</si>
  <si>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</si>
  <si>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</si>
  <si>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</si>
  <si>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</si>
  <si>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</si>
  <si>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</si>
  <si>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</si>
  <si>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</si>
  <si>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</si>
  <si>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</si>
  <si>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</si>
  <si>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</si>
  <si>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</si>
  <si>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</si>
  <si>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</si>
  <si>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</si>
  <si>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</si>
  <si>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</si>
  <si>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</si>
  <si>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</si>
  <si>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</si>
  <si>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</si>
  <si>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</si>
  <si>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</si>
  <si>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</si>
  <si>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</si>
  <si>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</si>
  <si>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</si>
  <si>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</si>
  <si>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</si>
  <si>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</si>
  <si>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</si>
  <si>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</si>
  <si>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</si>
  <si>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</si>
  <si>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</si>
  <si>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</si>
  <si>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</si>
  <si>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</si>
  <si>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</si>
  <si>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</si>
  <si>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</si>
  <si>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</si>
  <si>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</si>
  <si>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</si>
  <si>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</si>
  <si>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</si>
  <si>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</si>
  <si>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</si>
  <si>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</si>
  <si>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</si>
  <si>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</si>
  <si>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</si>
  <si>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</si>
  <si>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</si>
  <si>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</si>
  <si>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</si>
  <si>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</si>
  <si>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</si>
  <si>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</si>
  <si>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</si>
  <si>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</si>
  <si>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</si>
  <si>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</si>
  <si>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</si>
  <si>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</si>
  <si>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</si>
  <si>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</si>
  <si>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</si>
  <si>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</si>
  <si>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</si>
  <si>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</si>
  <si>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</si>
  <si>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</si>
  <si>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</si>
  <si>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</si>
  <si>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</si>
  <si>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</si>
  <si>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</si>
  <si>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</si>
  <si>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</si>
  <si>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</si>
  <si>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</si>
  <si>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</si>
  <si>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</si>
  <si>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</si>
  <si>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</si>
  <si>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</si>
  <si>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</si>
  <si>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</si>
  <si>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</si>
  <si>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</si>
  <si>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</si>
  <si>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</si>
  <si>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</si>
  <si>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</si>
  <si>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</si>
  <si>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</si>
  <si>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</si>
  <si>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</si>
  <si>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</si>
  <si>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</si>
  <si>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</si>
  <si>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</si>
  <si>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</si>
  <si>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</si>
  <si>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</si>
  <si>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</si>
  <si>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</si>
  <si>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</si>
  <si>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</si>
  <si>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</si>
  <si>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</si>
  <si>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</si>
  <si>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</si>
  <si>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</si>
  <si>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</si>
  <si>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</si>
  <si>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</si>
  <si>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</si>
  <si>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</si>
  <si>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</si>
  <si>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</si>
  <si>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</si>
  <si>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</si>
  <si>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</si>
  <si>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</si>
  <si>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</si>
  <si>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</si>
  <si>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</si>
  <si>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</si>
  <si>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</si>
  <si>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</si>
  <si>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</si>
  <si>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</si>
  <si>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</si>
  <si>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</si>
  <si>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</si>
  <si>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</si>
  <si>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</si>
  <si>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</si>
  <si>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</si>
  <si>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</si>
  <si>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</si>
  <si>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</si>
  <si>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</si>
  <si>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</si>
  <si>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</si>
  <si>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</si>
  <si>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</si>
  <si>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</si>
  <si>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</si>
  <si>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</si>
  <si>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</si>
  <si>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</si>
  <si>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</si>
  <si>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</si>
  <si>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</si>
  <si>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</si>
  <si>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</si>
  <si>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</si>
  <si>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</si>
  <si>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</si>
  <si>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</si>
  <si>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</si>
  <si>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</si>
  <si>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</si>
  <si>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</si>
  <si>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</si>
  <si>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</si>
  <si>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</si>
  <si>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</si>
  <si>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</si>
  <si>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</si>
  <si>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</si>
  <si>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</si>
  <si>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</si>
  <si>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</si>
  <si>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</si>
  <si>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</si>
  <si>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</si>
  <si>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</si>
  <si>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</si>
  <si>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</si>
  <si>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</si>
  <si>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</si>
  <si>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</si>
  <si>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</si>
  <si>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</si>
  <si>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</si>
  <si>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</si>
  <si>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</si>
  <si>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</si>
  <si>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</si>
  <si>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</si>
  <si>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</si>
  <si>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</si>
  <si>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</si>
  <si>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</si>
  <si>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</si>
  <si>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</si>
  <si>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</si>
  <si>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</si>
  <si>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</si>
  <si>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</si>
  <si>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</si>
  <si>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</si>
  <si>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</si>
  <si>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</si>
  <si>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</si>
  <si>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</si>
  <si>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</si>
  <si>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</si>
  <si>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</si>
  <si>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</si>
  <si>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</si>
  <si>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</si>
  <si>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</si>
  <si>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</si>
  <si>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</si>
  <si>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</si>
  <si>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</si>
  <si>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</si>
  <si>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</si>
  <si>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</si>
  <si>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</si>
  <si>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</si>
  <si>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</si>
  <si>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</si>
  <si>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</si>
  <si>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</si>
  <si>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</si>
  <si>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</si>
  <si>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</si>
  <si>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</si>
  <si>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</si>
  <si>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</si>
  <si>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</si>
  <si>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</si>
  <si>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</si>
  <si>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</si>
  <si>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</si>
  <si>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</si>
  <si>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</si>
  <si>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</si>
  <si>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</si>
  <si>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</si>
  <si>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</si>
  <si>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</si>
  <si>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</si>
  <si>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</si>
  <si>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</si>
  <si>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</si>
  <si>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</si>
  <si>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</si>
  <si>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</si>
  <si>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</si>
  <si>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</si>
  <si>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</si>
  <si>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</si>
  <si>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</si>
  <si>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</si>
  <si>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</si>
  <si>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</si>
  <si>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</si>
  <si>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</si>
  <si>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</si>
  <si>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</si>
  <si>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</si>
  <si>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</si>
  <si>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</si>
  <si>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</si>
  <si>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</si>
  <si>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</si>
  <si>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</si>
  <si>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</si>
  <si>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</si>
  <si>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</si>
  <si>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</si>
  <si>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</si>
  <si>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</si>
  <si>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</si>
  <si>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</si>
  <si>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</si>
  <si>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</si>
  <si>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</si>
  <si>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</si>
  <si>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</si>
  <si>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</si>
  <si>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</si>
  <si>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</si>
  <si>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</si>
  <si>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</si>
  <si>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</si>
  <si>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</si>
  <si>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</si>
  <si>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</si>
  <si>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</si>
  <si>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</si>
  <si>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</si>
  <si>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</si>
  <si>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</si>
  <si>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</si>
  <si>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</si>
  <si>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</si>
  <si>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</si>
  <si>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</si>
  <si>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</si>
  <si>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</si>
  <si>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</si>
  <si>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</si>
  <si>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</si>
  <si>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</si>
  <si>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</si>
  <si>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</si>
  <si>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</si>
  <si>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</si>
  <si>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</si>
  <si>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</si>
  <si>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</si>
  <si>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</si>
  <si>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</si>
  <si>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</si>
  <si>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</si>
  <si>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</si>
  <si>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</si>
  <si>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</si>
  <si>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</si>
  <si>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</si>
  <si>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</si>
  <si>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</si>
  <si>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</si>
  <si>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</si>
  <si>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</si>
  <si>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</si>
  <si>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</si>
  <si>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</si>
  <si>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</si>
  <si>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</si>
  <si>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</si>
  <si>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</si>
  <si>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</si>
  <si>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</si>
  <si>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</si>
  <si>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</si>
  <si>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</si>
  <si>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</si>
  <si>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</si>
  <si>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</si>
  <si>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</si>
  <si>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</si>
  <si>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</si>
  <si>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</si>
  <si>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</si>
  <si>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</si>
  <si>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</si>
  <si>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</si>
  <si>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</si>
  <si>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</si>
  <si>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</si>
  <si>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</si>
  <si>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</si>
  <si>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</si>
  <si>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</si>
  <si>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</si>
  <si>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</si>
  <si>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</si>
  <si>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</si>
  <si>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</si>
  <si>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</si>
  <si>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</si>
  <si>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</si>
  <si>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</si>
  <si>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</si>
  <si>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</si>
  <si>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</si>
  <si>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</si>
  <si>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</si>
  <si>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</si>
  <si>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</si>
  <si>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</si>
  <si>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</si>
  <si>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</si>
  <si>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</si>
  <si>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</si>
  <si>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</si>
  <si>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</si>
  <si>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</si>
  <si>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</si>
  <si>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</si>
  <si>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</si>
  <si>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</si>
  <si>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</si>
  <si>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</si>
  <si>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</si>
  <si>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</si>
  <si>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</si>
  <si>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</si>
  <si>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</si>
  <si>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</si>
  <si>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</si>
  <si>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</si>
  <si>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</si>
  <si>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</si>
  <si>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</si>
  <si>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</si>
  <si>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</si>
  <si>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</si>
  <si>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</si>
  <si>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</si>
  <si>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</si>
  <si>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</si>
  <si>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</si>
  <si>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</si>
  <si>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</si>
  <si>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</si>
  <si>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</si>
  <si>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</si>
  <si>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</si>
  <si>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</si>
  <si>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</si>
  <si>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</si>
  <si>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</si>
  <si>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</si>
  <si>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</si>
  <si>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</si>
  <si>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</si>
  <si>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</si>
  <si>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</si>
  <si>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</si>
  <si>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</si>
  <si>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</si>
  <si>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</si>
  <si>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</si>
  <si>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</si>
  <si>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</si>
  <si>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</si>
  <si>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</si>
  <si>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</si>
  <si>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</si>
  <si>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</si>
  <si>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</si>
  <si>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</si>
  <si>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</si>
  <si>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</si>
  <si>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</si>
  <si>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</si>
  <si>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</si>
  <si>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</si>
  <si>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</si>
  <si>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</si>
  <si>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</si>
  <si>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</si>
  <si>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</si>
  <si>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</si>
  <si>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</si>
  <si>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</si>
  <si>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</si>
  <si>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</si>
  <si>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</si>
  <si>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</si>
  <si>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</si>
  <si>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</si>
  <si>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</si>
  <si>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</si>
  <si>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</si>
  <si>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</si>
  <si>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</si>
  <si>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</si>
  <si>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</si>
  <si>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</si>
  <si>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</si>
  <si>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</si>
  <si>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</si>
  <si>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</si>
  <si>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</si>
  <si>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</si>
  <si>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</si>
  <si>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</si>
  <si>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</si>
  <si>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</si>
  <si>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</si>
  <si>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</si>
  <si>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</si>
  <si>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</si>
  <si>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</si>
  <si>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</si>
  <si>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</si>
  <si>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</si>
  <si>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</si>
  <si>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</si>
  <si>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</si>
  <si>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</si>
  <si>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</si>
  <si>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</si>
  <si>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</si>
  <si>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</si>
  <si>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</si>
  <si>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</si>
  <si>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</si>
  <si>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</si>
  <si>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</si>
  <si>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</si>
  <si>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</si>
  <si>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</si>
  <si>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</si>
  <si>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</si>
  <si>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</si>
  <si>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</si>
  <si>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</si>
  <si>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</si>
  <si>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</si>
  <si>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</si>
  <si>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</si>
  <si>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</si>
  <si>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</si>
  <si>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</si>
  <si>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</si>
  <si>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</si>
  <si>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</si>
  <si>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</si>
  <si>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</si>
  <si>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</si>
  <si>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</si>
  <si>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</si>
  <si>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</si>
  <si>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</si>
  <si>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</si>
  <si>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</si>
  <si>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</si>
  <si>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</si>
  <si>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</si>
  <si>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</si>
  <si>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</si>
  <si>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</si>
  <si>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</si>
  <si>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</si>
  <si>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</si>
  <si>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</si>
  <si>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</si>
  <si>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</si>
  <si>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</si>
  <si>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</si>
  <si>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</si>
  <si>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</si>
  <si>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</si>
  <si>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</si>
  <si>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</si>
  <si>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</si>
  <si>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</si>
  <si>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</si>
  <si>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</si>
  <si>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</si>
  <si>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</si>
  <si>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</si>
  <si>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</si>
  <si>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</si>
  <si>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</si>
  <si>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</si>
  <si>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</si>
  <si>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</si>
  <si>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</si>
  <si>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</si>
  <si>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</si>
  <si>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</si>
  <si>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</si>
  <si>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</si>
  <si>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</si>
  <si>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</si>
  <si>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</si>
  <si>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</si>
  <si>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</si>
  <si>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</si>
  <si>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</si>
  <si>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</si>
  <si>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</si>
  <si>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</si>
  <si>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</si>
  <si>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</si>
  <si>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</si>
  <si>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</si>
  <si>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</si>
  <si>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</si>
  <si>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</si>
  <si>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</si>
  <si>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</si>
  <si>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</si>
  <si>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</si>
  <si>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</si>
  <si>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</si>
  <si>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</si>
  <si>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</si>
  <si>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</si>
  <si>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</si>
  <si>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</si>
  <si>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</si>
  <si>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</si>
  <si>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</si>
  <si>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</si>
  <si>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</si>
  <si>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</si>
  <si>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</si>
  <si>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</si>
  <si>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</si>
  <si>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</si>
  <si>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</si>
  <si>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</si>
  <si>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</si>
  <si>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</si>
  <si>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</si>
  <si>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</si>
  <si>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</si>
  <si>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</si>
  <si>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</si>
  <si>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</si>
  <si>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</si>
  <si>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</si>
  <si>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</si>
  <si>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</si>
  <si>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</si>
  <si>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</si>
  <si>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</si>
  <si>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</si>
  <si>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</si>
  <si>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</si>
  <si>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</si>
  <si>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</si>
  <si>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</si>
  <si>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</si>
  <si>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</si>
  <si>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</si>
  <si>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</si>
  <si>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</si>
  <si>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</si>
  <si>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</si>
  <si>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</si>
  <si>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</si>
  <si>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</si>
  <si>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</si>
  <si>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</si>
  <si>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</si>
  <si>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</si>
  <si>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</si>
  <si>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</si>
  <si>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</si>
  <si>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</si>
  <si>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</si>
  <si>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</si>
  <si>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</si>
  <si>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</si>
  <si>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</si>
  <si>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</si>
  <si>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</si>
  <si>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</si>
  <si>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</si>
  <si>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</si>
  <si>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</si>
  <si>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</si>
  <si>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</si>
  <si>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</si>
  <si>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</si>
  <si>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</si>
  <si>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</si>
  <si>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</si>
  <si>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</si>
  <si>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</si>
  <si>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</si>
  <si>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</si>
  <si>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</si>
  <si>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</si>
  <si>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</si>
  <si>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</si>
  <si>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</si>
  <si>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</si>
  <si>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</si>
  <si>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</si>
  <si>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</si>
  <si>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</si>
  <si>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</si>
  <si>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</si>
  <si>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</si>
  <si>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</si>
  <si>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</si>
  <si>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</si>
  <si>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</si>
  <si>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</si>
  <si>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</si>
  <si>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</si>
  <si>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</si>
  <si>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</si>
  <si>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</si>
  <si>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</si>
  <si>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</si>
  <si>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</si>
  <si>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</si>
  <si>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</si>
  <si>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</si>
  <si>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</si>
  <si>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</si>
  <si>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</si>
  <si>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</si>
  <si>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</si>
  <si>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</si>
  <si>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</si>
  <si>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</si>
  <si>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</si>
  <si>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</si>
  <si>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</si>
  <si>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</si>
  <si>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</si>
  <si>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</si>
  <si>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</si>
  <si>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</si>
  <si>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</si>
  <si>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</si>
  <si>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</si>
  <si>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</si>
  <si>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</si>
  <si>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</si>
  <si>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</si>
  <si>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</si>
  <si>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</si>
  <si>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</si>
  <si>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</si>
  <si>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</si>
  <si>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</si>
  <si>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</si>
  <si>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</si>
  <si>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</si>
  <si>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</si>
  <si>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</si>
  <si>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</si>
  <si>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</si>
  <si>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</si>
  <si>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</si>
  <si>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</si>
  <si>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</si>
  <si>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</si>
  <si>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</si>
  <si>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</si>
  <si>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</si>
  <si>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</si>
  <si>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</si>
  <si>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</si>
  <si>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</si>
  <si>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</si>
  <si>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</si>
  <si>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</si>
  <si>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</si>
  <si>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</si>
  <si>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</si>
  <si>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</si>
  <si>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</si>
  <si>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</si>
  <si>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</si>
  <si>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</si>
  <si>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</si>
  <si>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</si>
  <si>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</si>
  <si>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</si>
  <si>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</si>
  <si>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</si>
  <si>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</si>
  <si>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</si>
  <si>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</si>
  <si>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</si>
  <si>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</si>
  <si>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</si>
  <si>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</si>
  <si>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</si>
  <si>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</si>
  <si>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</si>
  <si>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</si>
  <si>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</si>
  <si>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</si>
  <si>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</si>
  <si>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</si>
  <si>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</si>
  <si>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</si>
  <si>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</si>
  <si>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</si>
  <si>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</si>
  <si>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</si>
  <si>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</si>
  <si>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</si>
  <si>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</si>
  <si>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</si>
  <si>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</si>
  <si>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</si>
  <si>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</si>
  <si>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</si>
  <si>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</si>
  <si>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</si>
  <si>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</si>
  <si>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</si>
  <si>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</si>
  <si>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</si>
  <si>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</si>
  <si>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</si>
  <si>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</si>
  <si>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</si>
  <si>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</si>
  <si>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</si>
  <si>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</si>
  <si>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</si>
  <si>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</si>
  <si>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</si>
  <si>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</si>
  <si>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</si>
  <si>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</si>
  <si>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</si>
  <si>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</si>
  <si>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</si>
  <si>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</si>
  <si>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</si>
  <si>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</si>
  <si>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</si>
  <si>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</si>
  <si>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</si>
  <si>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</si>
  <si>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</si>
  <si>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</si>
  <si>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</si>
  <si>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</si>
  <si>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</si>
  <si>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</si>
  <si>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</si>
  <si>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</si>
  <si>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</si>
  <si>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</si>
  <si>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</si>
  <si>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</si>
  <si>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</si>
  <si>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</si>
  <si>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</si>
  <si>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</si>
  <si>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</si>
  <si>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</si>
  <si>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</si>
  <si>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</si>
  <si>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</si>
  <si>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</si>
  <si>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</si>
  <si>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</si>
  <si>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</si>
  <si>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</si>
  <si>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</si>
  <si>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</si>
  <si>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</si>
  <si>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</si>
  <si>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</si>
  <si>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</si>
  <si>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</si>
  <si>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</si>
  <si>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</si>
  <si>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</si>
  <si>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</si>
  <si>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</si>
  <si>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</si>
  <si>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</si>
  <si>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</si>
  <si>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</si>
  <si>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</si>
  <si>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</si>
  <si>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</si>
  <si>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</si>
  <si>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</si>
  <si>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</si>
  <si>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</si>
  <si>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</si>
  <si>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</si>
  <si>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</si>
  <si>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</si>
  <si>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</si>
  <si>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</si>
  <si>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</si>
  <si>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</si>
  <si>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</si>
  <si>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</si>
  <si>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</si>
  <si>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</si>
  <si>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</si>
  <si>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</si>
  <si>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</si>
  <si>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</si>
  <si>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</si>
  <si>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</si>
  <si>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</si>
  <si>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</si>
  <si>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</si>
  <si>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</si>
  <si>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</si>
  <si>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</si>
  <si>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</si>
  <si>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</si>
  <si>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</si>
  <si>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</si>
  <si>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</si>
  <si>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</si>
  <si>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</si>
  <si>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</si>
  <si>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</si>
  <si>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</si>
  <si>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</si>
  <si>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</si>
  <si>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</si>
  <si>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</si>
  <si>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</si>
  <si>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</si>
  <si>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</si>
  <si>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</si>
  <si>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</si>
  <si>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</si>
  <si>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</si>
  <si>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</si>
  <si>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</si>
  <si>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</si>
  <si>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</si>
  <si>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</si>
  <si>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</si>
  <si>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</si>
  <si>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</si>
  <si>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</si>
  <si>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</si>
  <si>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</si>
  <si>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</si>
  <si>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</si>
  <si>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</si>
  <si>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</si>
  <si>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</si>
  <si>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</si>
  <si>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</si>
  <si>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</si>
  <si>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</si>
  <si>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</si>
  <si>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</si>
  <si>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</si>
  <si>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</si>
  <si>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</si>
  <si>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</si>
  <si>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</si>
  <si>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</si>
  <si>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</si>
  <si>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</si>
  <si>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</si>
  <si>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</si>
  <si>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</si>
  <si>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</si>
  <si>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</si>
  <si>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</si>
  <si>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</si>
  <si>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</si>
  <si>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</si>
  <si>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</si>
  <si>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</si>
  <si>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</si>
  <si>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</si>
  <si>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</si>
  <si>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</si>
  <si>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</si>
  <si>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</si>
  <si>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</si>
  <si>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</si>
  <si>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</si>
  <si>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</si>
  <si>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</si>
  <si>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</si>
  <si>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</si>
  <si>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</si>
  <si>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</si>
  <si>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</si>
  <si>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</si>
  <si>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</si>
  <si>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</si>
  <si>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</si>
  <si>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</si>
  <si>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</si>
  <si>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</si>
  <si>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</si>
  <si>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</si>
  <si>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</si>
  <si>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</si>
  <si>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</si>
  <si>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</si>
  <si>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</si>
  <si>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</si>
  <si>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</si>
  <si>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</si>
  <si>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</si>
  <si>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</si>
  <si>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</si>
  <si>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</si>
  <si>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</si>
  <si>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</si>
  <si>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</si>
  <si>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</si>
  <si>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</si>
  <si>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</si>
  <si>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</si>
  <si>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</si>
  <si>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</si>
  <si>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</si>
  <si>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</si>
  <si>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</si>
  <si>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</si>
  <si>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</si>
  <si>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</si>
  <si>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</si>
  <si>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</si>
  <si>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</si>
  <si>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</si>
  <si>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</si>
  <si>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</si>
  <si>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</si>
  <si>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</si>
  <si>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</si>
  <si>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</si>
  <si>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</si>
  <si>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</si>
  <si>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</si>
  <si>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</si>
  <si>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</si>
  <si>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</si>
  <si>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</si>
  <si>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</si>
  <si>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</si>
  <si>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</si>
  <si>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</si>
  <si>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</si>
  <si>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</si>
  <si>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</si>
  <si>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</si>
  <si>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</si>
  <si>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</si>
  <si>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</si>
  <si>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</si>
  <si>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</si>
  <si>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</si>
  <si>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</si>
  <si>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</si>
  <si>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</si>
  <si>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</si>
  <si>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</si>
  <si>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</si>
  <si>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</si>
  <si>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</si>
  <si>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</si>
  <si>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</si>
  <si>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</si>
  <si>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</si>
  <si>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</si>
  <si>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</si>
  <si>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</si>
  <si>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</si>
  <si>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</si>
  <si>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</si>
  <si>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</si>
  <si>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</si>
  <si>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</si>
  <si>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</si>
  <si>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</si>
  <si>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</si>
  <si>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</si>
  <si>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</si>
  <si>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</si>
  <si>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</si>
  <si>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</si>
  <si>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</si>
  <si>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</si>
  <si>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</si>
  <si>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</si>
  <si>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</si>
  <si>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</si>
  <si>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</si>
  <si>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</si>
  <si>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</si>
  <si>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</si>
  <si>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</si>
  <si>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</si>
  <si>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</si>
  <si>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</si>
  <si>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</si>
  <si>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</si>
  <si>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</si>
  <si>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</si>
  <si>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</si>
  <si>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</si>
  <si>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</si>
  <si>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</si>
  <si>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</si>
  <si>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</si>
  <si>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</si>
  <si>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</si>
  <si>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</si>
  <si>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</si>
  <si>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</si>
  <si>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</si>
  <si>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</si>
  <si>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</si>
  <si>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</si>
  <si>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</si>
  <si>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</si>
  <si>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</si>
  <si>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</si>
  <si>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</si>
  <si>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</si>
  <si>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</si>
  <si>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</si>
  <si>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</si>
  <si>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</si>
  <si>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</si>
  <si>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</si>
  <si>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</si>
  <si>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</si>
  <si>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</si>
  <si>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</si>
  <si>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</si>
  <si>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</si>
  <si>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</si>
  <si>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</si>
  <si>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</si>
  <si>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</si>
  <si>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</si>
  <si>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</si>
  <si>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</si>
  <si>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</si>
  <si>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</si>
  <si>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</si>
  <si>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</si>
  <si>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</si>
  <si>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</si>
  <si>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</si>
  <si>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</si>
  <si>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</si>
  <si>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</si>
  <si>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</si>
  <si>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</si>
  <si>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</si>
  <si>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</si>
  <si>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</si>
  <si>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</si>
  <si>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</si>
  <si>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</si>
  <si>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</si>
  <si>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</si>
  <si>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</si>
  <si>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</si>
  <si>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</si>
  <si>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</si>
  <si>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</si>
  <si>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</si>
  <si>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</si>
  <si>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</si>
  <si>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</si>
  <si>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</si>
  <si>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</si>
  <si>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</si>
  <si>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</si>
  <si>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</si>
  <si>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</si>
  <si>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</si>
  <si>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</si>
  <si>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</si>
  <si>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</si>
  <si>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</si>
  <si>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</si>
  <si>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</si>
  <si>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</si>
  <si>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</si>
  <si>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</si>
  <si>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</si>
  <si>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</si>
  <si>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</si>
  <si>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</si>
  <si>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</si>
  <si>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</si>
  <si>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</si>
  <si>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</si>
  <si>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</si>
  <si>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</si>
  <si>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</si>
  <si>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</si>
  <si>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</si>
  <si>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</si>
  <si>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</si>
  <si>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</si>
  <si>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</si>
  <si>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</si>
  <si>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</si>
  <si>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</si>
  <si>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</si>
  <si>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</si>
  <si>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</si>
  <si>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</si>
  <si>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</si>
  <si>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</si>
  <si>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</si>
  <si>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</si>
  <si>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</si>
  <si>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</si>
  <si>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</si>
  <si>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</si>
  <si>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</si>
  <si>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</si>
  <si>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</si>
  <si>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</si>
  <si>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</si>
  <si>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</si>
  <si>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</si>
  <si>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</si>
  <si>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</si>
  <si>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</si>
  <si>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</si>
  <si>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</si>
  <si>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</si>
  <si>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</si>
  <si>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</si>
  <si>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</si>
  <si>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</si>
  <si>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</si>
  <si>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</si>
  <si>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</si>
  <si>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</si>
  <si>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</si>
  <si>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</si>
  <si>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</si>
  <si>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</si>
  <si>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</si>
  <si>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</si>
  <si>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</si>
  <si>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</si>
  <si>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</si>
  <si>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</si>
  <si>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</si>
  <si>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</si>
  <si>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</si>
  <si>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</si>
  <si>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</si>
  <si>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</si>
  <si>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</si>
  <si>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</si>
  <si>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</si>
  <si>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</si>
  <si>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</si>
  <si>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</si>
  <si>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</si>
  <si>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</si>
  <si>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</si>
  <si>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</si>
  <si>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</si>
  <si>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</si>
  <si>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</si>
  <si>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</si>
  <si>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</si>
  <si>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</si>
  <si>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</si>
  <si>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</si>
  <si>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</si>
  <si>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</si>
  <si>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</si>
  <si>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</si>
  <si>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</si>
  <si>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</si>
  <si>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</si>
  <si>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</si>
  <si>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</si>
  <si>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</si>
  <si>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</si>
  <si>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</si>
  <si>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</si>
  <si>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</si>
  <si>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</si>
  <si>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</si>
  <si>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</si>
  <si>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</si>
  <si>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</si>
  <si>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</si>
  <si>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</si>
  <si>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</si>
  <si>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</si>
  <si>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</si>
  <si>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</si>
  <si>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</si>
  <si>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</si>
  <si>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</si>
  <si>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</si>
  <si>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</si>
  <si>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</si>
  <si>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</si>
  <si>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</si>
  <si>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</si>
  <si>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</si>
  <si>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</si>
  <si>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</si>
  <si>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</si>
  <si>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</si>
  <si>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</si>
  <si>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</si>
  <si>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</si>
  <si>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</si>
  <si>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</si>
  <si>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</si>
  <si>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</si>
  <si>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</si>
  <si>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</si>
  <si>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</si>
  <si>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</si>
  <si>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</si>
  <si>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</si>
  <si>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</si>
  <si>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</si>
  <si>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</si>
  <si>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</si>
  <si>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</si>
  <si>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</si>
  <si>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</si>
  <si>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</si>
  <si>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</si>
  <si>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</si>
  <si>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</si>
  <si>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</si>
  <si>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</si>
  <si>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</si>
  <si>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</si>
  <si>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</si>
  <si>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</si>
  <si>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</si>
  <si>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</si>
  <si>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</si>
  <si>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</si>
  <si>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</si>
  <si>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</si>
  <si>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</si>
  <si>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</si>
  <si>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</si>
  <si>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</si>
  <si>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</si>
  <si>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</si>
  <si>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</si>
  <si>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</si>
  <si>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</si>
  <si>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</si>
  <si>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</si>
  <si>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</si>
  <si>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</si>
  <si>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</si>
  <si>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</si>
  <si>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</si>
  <si>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</si>
  <si>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</si>
  <si>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</si>
  <si>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</si>
  <si>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</si>
  <si>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</si>
  <si>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</si>
  <si>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</si>
  <si>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</si>
  <si>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</si>
  <si>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</si>
  <si>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</si>
  <si>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</si>
  <si>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</si>
  <si>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</si>
  <si>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</si>
  <si>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</si>
  <si>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</si>
  <si>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</si>
  <si>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</si>
  <si>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</si>
  <si>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</si>
  <si>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</si>
  <si>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</si>
  <si>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</si>
  <si>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</si>
  <si>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</si>
  <si>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</si>
  <si>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</si>
  <si>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</si>
  <si>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</si>
  <si>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</si>
  <si>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</si>
  <si>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</si>
  <si>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</si>
  <si>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</si>
  <si>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</si>
  <si>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</si>
  <si>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</si>
  <si>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</si>
  <si>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</si>
  <si>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</si>
  <si>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</si>
  <si>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</si>
  <si>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</si>
  <si>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</si>
  <si>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</si>
  <si>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</si>
  <si>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</si>
  <si>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</si>
  <si>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</si>
  <si>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</si>
  <si>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</si>
  <si>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</si>
  <si>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</si>
  <si>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</si>
  <si>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</si>
  <si>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</si>
  <si>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</si>
  <si>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</si>
  <si>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</si>
  <si>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</si>
  <si>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</si>
  <si>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</si>
  <si>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</si>
  <si>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</si>
  <si>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</si>
  <si>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</si>
  <si>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</si>
  <si>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</si>
  <si>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</si>
  <si>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</si>
  <si>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</si>
  <si>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</si>
  <si>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</si>
  <si>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</si>
  <si>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</si>
  <si>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</si>
  <si>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</si>
  <si>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</si>
  <si>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</si>
  <si>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</si>
  <si>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</si>
  <si>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</si>
  <si>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</si>
  <si>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</si>
  <si>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</si>
  <si>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</si>
  <si>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</si>
  <si>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</si>
  <si>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</si>
  <si>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</si>
  <si>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</si>
  <si>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</si>
  <si>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</si>
  <si>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</si>
  <si>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</si>
  <si>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</si>
  <si>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</si>
  <si>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</si>
  <si>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</si>
  <si>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</si>
  <si>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</si>
  <si>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</si>
  <si>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</si>
  <si>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</si>
  <si>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</si>
  <si>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</si>
  <si>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</si>
  <si>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</si>
  <si>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</si>
  <si>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</si>
  <si>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</si>
  <si>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</si>
  <si>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</si>
  <si>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</si>
  <si>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</si>
  <si>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</si>
  <si>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</si>
  <si>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</si>
  <si>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</si>
  <si>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</si>
  <si>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</si>
  <si>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</si>
  <si>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</si>
  <si>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</si>
  <si>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</si>
  <si>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</si>
  <si>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</si>
  <si>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</si>
  <si>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</si>
  <si>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</si>
  <si>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</si>
  <si>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</si>
  <si>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</si>
  <si>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</si>
  <si>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</si>
  <si>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</si>
  <si>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</si>
  <si>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</si>
  <si>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</si>
  <si>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</si>
  <si>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</si>
  <si>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</si>
  <si>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</si>
  <si>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</si>
  <si>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</si>
  <si>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</si>
  <si>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</si>
  <si>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</si>
  <si>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</si>
  <si>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</si>
  <si>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</si>
  <si>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</si>
  <si>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</si>
  <si>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</si>
  <si>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</si>
  <si>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</si>
  <si>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</si>
  <si>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</si>
  <si>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</si>
  <si>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</si>
  <si>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</si>
  <si>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</si>
  <si>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</si>
  <si>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</si>
  <si>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</si>
  <si>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</si>
  <si>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</si>
  <si>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</si>
  <si>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</si>
  <si>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</si>
  <si>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</si>
  <si>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</si>
  <si>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</si>
  <si>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</si>
  <si>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</si>
  <si>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</si>
  <si>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</si>
  <si>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</si>
  <si>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</si>
  <si>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</si>
  <si>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</si>
  <si>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</si>
  <si>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</si>
  <si>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</si>
  <si>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</si>
  <si>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</si>
  <si>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</si>
  <si>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</si>
  <si>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</si>
  <si>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</si>
  <si>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</si>
  <si>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</si>
  <si>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</si>
  <si>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</si>
  <si>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</si>
  <si>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</si>
  <si>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</si>
  <si>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</si>
  <si>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</si>
  <si>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</si>
  <si>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</si>
  <si>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</si>
  <si>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</si>
  <si>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</si>
  <si>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</si>
  <si>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</si>
  <si>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</si>
  <si>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</si>
  <si>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</si>
  <si>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</si>
  <si>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</si>
  <si>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</si>
  <si>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</si>
  <si>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</si>
  <si>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</si>
  <si>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</si>
  <si>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</si>
  <si>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</si>
  <si>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</si>
  <si>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</si>
  <si>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</si>
  <si>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</si>
  <si>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</si>
  <si>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</si>
  <si>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</si>
  <si>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</si>
  <si>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</si>
  <si>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</si>
  <si>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</si>
  <si>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</si>
  <si>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</si>
  <si>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</si>
  <si>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</si>
  <si>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</si>
  <si>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</si>
  <si>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</si>
  <si>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</si>
  <si>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</si>
  <si>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</si>
  <si>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</si>
  <si>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</si>
  <si>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</si>
  <si>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</si>
  <si>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</si>
  <si>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</si>
  <si>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</si>
  <si>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</si>
  <si>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</si>
  <si>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</si>
  <si>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</si>
  <si>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</si>
  <si>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</si>
  <si>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</si>
  <si>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</si>
  <si>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</si>
  <si>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</si>
  <si>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</si>
  <si>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</si>
  <si>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</si>
  <si>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</si>
  <si>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</si>
  <si>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</si>
  <si>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</si>
  <si>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</si>
  <si>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</si>
  <si>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</si>
  <si>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</si>
  <si>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</si>
  <si>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</si>
  <si>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</si>
  <si>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</si>
  <si>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</si>
  <si>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</si>
  <si>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</si>
  <si>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</si>
  <si>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</si>
  <si>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</si>
  <si>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</si>
  <si>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</si>
  <si>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</si>
  <si>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</si>
  <si>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</si>
  <si>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</si>
  <si>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</si>
  <si>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</si>
  <si>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</si>
  <si>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</si>
  <si>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</si>
  <si>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</si>
  <si>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</si>
  <si>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</si>
  <si>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</si>
  <si>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</si>
  <si>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</si>
  <si>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</si>
  <si>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</si>
  <si>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</si>
  <si>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</si>
  <si>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</si>
  <si>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</si>
  <si>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</si>
  <si>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</si>
  <si>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</si>
  <si>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</si>
  <si>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</si>
  <si>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</si>
  <si>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</si>
  <si>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</si>
  <si>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</si>
  <si>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</si>
  <si>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</si>
  <si>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</si>
  <si>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</si>
  <si>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</si>
  <si>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</si>
  <si>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</si>
  <si>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</si>
  <si>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</si>
  <si>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</si>
  <si>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</si>
  <si>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</si>
  <si>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</si>
  <si>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</si>
  <si>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</si>
  <si>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</si>
  <si>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</si>
  <si>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</si>
  <si>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</si>
  <si>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</si>
  <si>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</si>
  <si>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</si>
  <si>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</si>
  <si>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</si>
  <si>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</si>
  <si>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</si>
  <si>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</si>
  <si>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</si>
  <si>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</si>
  <si>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</si>
  <si>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</si>
  <si>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</si>
  <si>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</si>
  <si>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</si>
  <si>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</si>
  <si>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</si>
  <si>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</si>
  <si>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</si>
  <si>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</si>
  <si>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</si>
  <si>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</si>
  <si>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</si>
  <si>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</si>
  <si>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</si>
  <si>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</si>
  <si>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</si>
  <si>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</si>
  <si>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</si>
  <si>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</si>
  <si>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</si>
  <si>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</si>
  <si>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</si>
  <si>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</si>
  <si>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</si>
  <si>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</si>
  <si>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</si>
  <si>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</si>
  <si>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</si>
  <si>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</si>
  <si>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</si>
  <si>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</si>
  <si>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</si>
  <si>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</si>
  <si>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</si>
  <si>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</si>
  <si>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</si>
  <si>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</si>
  <si>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</si>
  <si>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</si>
  <si>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</si>
  <si>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</si>
  <si>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</si>
  <si>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</si>
  <si>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</si>
  <si>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</si>
  <si>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</si>
  <si>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</si>
  <si>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</si>
  <si>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</si>
  <si>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</si>
  <si>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</si>
  <si>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</si>
  <si>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</si>
  <si>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</si>
  <si>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</si>
  <si>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</si>
  <si>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</si>
  <si>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</si>
  <si>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</si>
  <si>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</si>
  <si>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</si>
  <si>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</si>
  <si>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</si>
  <si>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</si>
  <si>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</si>
  <si>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</si>
  <si>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</si>
  <si>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</si>
  <si>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</si>
  <si>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</si>
  <si>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</si>
  <si>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</si>
  <si>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</si>
  <si>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</si>
  <si>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</si>
  <si>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</si>
  <si>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</si>
  <si>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</si>
  <si>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</si>
  <si>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</si>
  <si>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</si>
  <si>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</si>
  <si>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</si>
  <si>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</si>
  <si>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</si>
  <si>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</si>
  <si>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</si>
  <si>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</si>
  <si>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</si>
  <si>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</si>
  <si>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</si>
  <si>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</si>
  <si>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</si>
  <si>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</si>
  <si>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</si>
  <si>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</si>
  <si>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</si>
  <si>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</si>
  <si>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</si>
  <si>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</si>
  <si>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</si>
  <si>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</si>
  <si>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</si>
  <si>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</si>
  <si>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</si>
  <si>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</si>
  <si>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</si>
  <si>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</si>
  <si>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</si>
  <si>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</si>
  <si>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</si>
  <si>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</si>
  <si>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</si>
  <si>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</si>
  <si>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</si>
  <si>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</si>
  <si>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</si>
  <si>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</si>
  <si>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</si>
  <si>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</si>
  <si>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</si>
  <si>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</si>
  <si>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</si>
  <si>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</si>
  <si>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</si>
  <si>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</si>
  <si>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</si>
  <si>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</si>
  <si>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</si>
  <si>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</si>
  <si>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</si>
  <si>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</si>
  <si>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</si>
  <si>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</si>
  <si>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</si>
  <si>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</si>
  <si>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</si>
  <si>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</si>
  <si>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</si>
  <si>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</si>
  <si>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</si>
  <si>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</si>
  <si>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</si>
  <si>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</si>
  <si>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</si>
  <si>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</si>
  <si>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</si>
  <si>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</si>
  <si>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</si>
  <si>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</si>
  <si>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</si>
  <si>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</si>
  <si>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</si>
  <si>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</si>
  <si>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</si>
  <si>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</si>
  <si>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</si>
  <si>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</si>
  <si>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</si>
  <si>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</si>
  <si>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</si>
  <si>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</si>
  <si>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</si>
  <si>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</si>
  <si>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</si>
  <si>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</si>
  <si>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</si>
  <si>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</si>
  <si>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</si>
  <si>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</si>
  <si>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</si>
  <si>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</si>
  <si>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</si>
  <si>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</si>
  <si>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</si>
  <si>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</si>
  <si>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</si>
  <si>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</si>
  <si>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</si>
  <si>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</si>
  <si>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</si>
  <si>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</si>
  <si>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</si>
  <si>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</si>
  <si>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</si>
  <si>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</si>
  <si>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</si>
  <si>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</si>
  <si>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</si>
  <si>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</si>
  <si>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</si>
  <si>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</si>
  <si>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</si>
  <si>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</si>
  <si>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</si>
  <si>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</si>
  <si>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</si>
  <si>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</si>
  <si>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</si>
  <si>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</si>
  <si>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</si>
  <si>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</si>
  <si>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</si>
  <si>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</si>
  <si>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</si>
  <si>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</si>
  <si>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</si>
  <si>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</si>
  <si>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</si>
  <si>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</si>
  <si>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</si>
  <si>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</si>
  <si>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</si>
  <si>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</si>
  <si>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</si>
  <si>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</si>
  <si>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</si>
  <si>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</si>
  <si>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</si>
  <si>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</si>
  <si>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</si>
  <si>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</si>
  <si>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</si>
  <si>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</si>
  <si>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</si>
  <si>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</si>
  <si>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</si>
  <si>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</si>
  <si>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</si>
  <si>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</si>
  <si>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</si>
  <si>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</si>
  <si>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</si>
  <si>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</si>
  <si>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</si>
  <si>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</si>
  <si>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</si>
  <si>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</si>
  <si>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</si>
  <si>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</si>
  <si>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</si>
  <si>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</si>
  <si>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</si>
  <si>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</si>
  <si>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</si>
  <si>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</si>
  <si>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</si>
  <si>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</si>
  <si>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</si>
  <si>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</si>
  <si>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</si>
  <si>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</si>
  <si>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</si>
  <si>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</si>
  <si>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</si>
  <si>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</si>
  <si>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</si>
  <si>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</si>
  <si>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</si>
  <si>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</si>
  <si>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</si>
  <si>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</si>
  <si>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</si>
  <si>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</si>
  <si>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</si>
  <si>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</si>
  <si>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</si>
  <si>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</si>
  <si>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</si>
  <si>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</si>
  <si>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</si>
  <si>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</si>
  <si>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</si>
  <si>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</si>
  <si>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</si>
  <si>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</si>
  <si>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</si>
  <si>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</si>
  <si>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</si>
  <si>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</si>
  <si>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</si>
  <si>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</si>
  <si>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</si>
  <si>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</si>
  <si>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</si>
  <si>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</si>
  <si>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</si>
  <si>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</si>
  <si>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</si>
  <si>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</si>
  <si>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</si>
  <si>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</si>
  <si>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</si>
  <si>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</si>
  <si>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</si>
  <si>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</si>
  <si>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</si>
  <si>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</si>
  <si>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</si>
  <si>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</si>
  <si>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</si>
  <si>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</si>
  <si>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</si>
  <si>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</si>
  <si>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</si>
  <si>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</si>
  <si>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</si>
  <si>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</si>
  <si>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</si>
  <si>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</si>
  <si>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</si>
  <si>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</si>
  <si>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</si>
  <si>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</si>
  <si>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</si>
  <si>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</si>
  <si>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</si>
  <si>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</si>
  <si>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</si>
  <si>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</si>
  <si>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</si>
  <si>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</si>
  <si>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</si>
  <si>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</si>
  <si>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</si>
  <si>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</si>
  <si>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</si>
  <si>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</si>
  <si>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</si>
  <si>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</si>
  <si>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</si>
  <si>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</si>
  <si>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</si>
  <si>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</si>
  <si>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</si>
  <si>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</si>
  <si>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</si>
  <si>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</si>
  <si>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</si>
  <si>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</si>
  <si>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</si>
  <si>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</si>
  <si>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</si>
  <si>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</si>
  <si>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</si>
  <si>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</si>
  <si>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</si>
  <si>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</si>
  <si>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</si>
  <si>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</si>
  <si>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</si>
  <si>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</si>
  <si>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</si>
  <si>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</si>
  <si>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</si>
  <si>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</si>
  <si>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</si>
  <si>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</si>
  <si>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</si>
  <si>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</si>
  <si>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</si>
  <si>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</si>
  <si>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</si>
  <si>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</si>
  <si>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</si>
  <si>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</si>
  <si>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</si>
  <si>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</si>
  <si>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</si>
  <si>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</si>
  <si>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</si>
  <si>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</si>
  <si>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</si>
  <si>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</si>
  <si>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</si>
  <si>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</si>
  <si>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</si>
  <si>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</si>
  <si>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</si>
  <si>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</si>
  <si>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</si>
  <si>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</si>
  <si>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</si>
  <si>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</si>
  <si>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</si>
  <si>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</si>
  <si>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</si>
  <si>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</si>
  <si>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</si>
  <si>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</si>
  <si>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</si>
  <si>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</si>
  <si>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</si>
  <si>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</si>
  <si>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</si>
  <si>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</si>
  <si>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</si>
  <si>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</si>
  <si>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</si>
  <si>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</si>
  <si>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</si>
  <si>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</si>
  <si>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</si>
  <si>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</si>
  <si>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</si>
  <si>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</si>
  <si>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</si>
  <si>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</si>
  <si>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</si>
  <si>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</si>
  <si>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</si>
  <si>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</si>
  <si>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</si>
  <si>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</si>
  <si>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</si>
  <si>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</si>
  <si>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</si>
  <si>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</si>
  <si>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</si>
  <si>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</si>
  <si>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</si>
  <si>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</si>
  <si>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</si>
  <si>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</si>
  <si>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</si>
  <si>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</si>
  <si>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</si>
  <si>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</si>
  <si>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</si>
  <si>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</si>
  <si>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</si>
  <si>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</si>
  <si>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</si>
  <si>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</si>
  <si>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</si>
  <si>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</si>
  <si>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</si>
  <si>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</si>
  <si>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</si>
  <si>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</si>
  <si>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</si>
  <si>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</si>
  <si>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</si>
  <si>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</si>
  <si>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</si>
  <si>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</si>
  <si>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</si>
  <si>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</si>
  <si>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</si>
  <si>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</si>
  <si>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</si>
  <si>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</si>
  <si>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</si>
  <si>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</si>
  <si>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</si>
  <si>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</si>
  <si>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</si>
  <si>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</si>
  <si>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</si>
  <si>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</si>
  <si>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</si>
  <si>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</si>
  <si>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</si>
  <si>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</si>
  <si>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</si>
  <si>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</si>
  <si>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</si>
  <si>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</si>
  <si>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</si>
  <si>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</si>
  <si>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</si>
  <si>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</si>
  <si>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</si>
  <si>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</si>
  <si>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</si>
  <si>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</si>
  <si>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</si>
  <si>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</si>
  <si>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</si>
  <si>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</si>
  <si>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</si>
  <si>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</si>
  <si>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</si>
  <si>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</si>
  <si>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</si>
  <si>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</si>
  <si>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</si>
  <si>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</si>
  <si>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</si>
  <si>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</si>
  <si>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</si>
  <si>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</si>
  <si>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</si>
  <si>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</si>
  <si>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</si>
  <si>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</si>
  <si>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</si>
  <si>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</si>
  <si>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</si>
  <si>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</si>
  <si>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</si>
  <si>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</si>
  <si>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</si>
  <si>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</si>
  <si>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</si>
  <si>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</si>
  <si>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</si>
  <si>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</si>
  <si>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</si>
  <si>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</si>
  <si>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</si>
  <si>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</si>
  <si>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</si>
  <si>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</si>
  <si>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</si>
  <si>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</si>
  <si>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</si>
  <si>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</si>
  <si>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</si>
  <si>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</si>
  <si>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</si>
  <si>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</si>
  <si>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</si>
  <si>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</si>
  <si>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</si>
  <si>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</si>
  <si>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</si>
  <si>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</si>
  <si>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</si>
  <si>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</si>
  <si>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</si>
  <si>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</si>
  <si>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</si>
  <si>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</si>
  <si>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</si>
  <si>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</si>
  <si>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</si>
  <si>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</si>
  <si>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</si>
  <si>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</si>
  <si>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</si>
  <si>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</si>
  <si>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</si>
  <si>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</si>
  <si>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</si>
  <si>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</si>
  <si>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</si>
  <si>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</si>
  <si>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</si>
  <si>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</si>
  <si>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</si>
  <si>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</si>
  <si>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</si>
  <si>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</si>
  <si>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</si>
  <si>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</si>
  <si>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</si>
  <si>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</si>
  <si>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</si>
  <si>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</si>
  <si>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</si>
  <si>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</si>
  <si>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</si>
  <si>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</si>
  <si>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</si>
  <si>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</si>
  <si>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</si>
  <si>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</si>
  <si>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</si>
  <si>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</si>
  <si>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</si>
  <si>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</si>
  <si>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</si>
  <si>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</si>
  <si>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</si>
  <si>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</si>
  <si>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</si>
  <si>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</si>
  <si>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</si>
  <si>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</si>
  <si>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</si>
  <si>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</si>
  <si>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</si>
  <si>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</si>
  <si>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</si>
  <si>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</si>
  <si>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</si>
  <si>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</si>
  <si>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</si>
  <si>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</si>
  <si>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</si>
  <si>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</si>
  <si>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</si>
  <si>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</si>
  <si>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</si>
  <si>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</si>
  <si>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</si>
  <si>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</si>
  <si>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</si>
  <si>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</si>
  <si>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</si>
  <si>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</si>
  <si>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</si>
  <si>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</si>
  <si>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</si>
  <si>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</si>
  <si>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</si>
  <si>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</si>
  <si>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</si>
  <si>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</si>
  <si>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</si>
  <si>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</si>
  <si>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</si>
  <si>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</si>
  <si>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</si>
  <si>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</si>
  <si>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</si>
  <si>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</si>
  <si>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</si>
  <si>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</si>
  <si>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</si>
  <si>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</si>
  <si>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</si>
  <si>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</si>
  <si>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</si>
  <si>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</si>
  <si>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</si>
  <si>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</si>
  <si>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</si>
  <si>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</si>
  <si>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</si>
  <si>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</si>
  <si>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</si>
  <si>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</si>
  <si>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</si>
  <si>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</si>
  <si>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</si>
  <si>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</si>
  <si>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</si>
  <si>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</si>
  <si>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</si>
  <si>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</si>
  <si>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</si>
  <si>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</si>
  <si>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</si>
  <si>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</si>
  <si>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</si>
  <si>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</si>
  <si>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</si>
  <si>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</si>
  <si>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</si>
  <si>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</si>
  <si>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</si>
  <si>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</si>
  <si>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</si>
  <si>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</si>
  <si>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</si>
  <si>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</si>
  <si>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</si>
  <si>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</si>
  <si>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</si>
  <si>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</si>
  <si>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</si>
  <si>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</si>
  <si>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</si>
  <si>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</si>
  <si>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</si>
  <si>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</si>
  <si>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</si>
  <si>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</si>
  <si>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</si>
  <si>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</si>
  <si>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</si>
  <si>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</si>
  <si>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</si>
  <si>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</si>
  <si>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</si>
  <si>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</si>
  <si>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</si>
  <si>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</si>
  <si>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</si>
  <si>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</si>
  <si>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</si>
  <si>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</si>
  <si>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</si>
  <si>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</si>
  <si>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</si>
  <si>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</si>
  <si>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</si>
  <si>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</si>
  <si>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</si>
  <si>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</si>
  <si>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</si>
  <si>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</si>
  <si>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</si>
  <si>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</si>
  <si>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</si>
  <si>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</si>
  <si>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</si>
  <si>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</si>
  <si>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</si>
  <si>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</si>
  <si>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</si>
  <si>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</si>
  <si>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</si>
  <si>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</si>
  <si>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</si>
  <si>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</si>
  <si>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</si>
  <si>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</si>
  <si>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</si>
  <si>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</si>
  <si>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</si>
  <si>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</si>
  <si>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</si>
  <si>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</si>
  <si>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</si>
  <si>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</si>
  <si>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</si>
  <si>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</si>
  <si>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</si>
  <si>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</si>
  <si>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</si>
  <si>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</si>
  <si>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</si>
  <si>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</si>
  <si>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</si>
  <si>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</si>
  <si>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</si>
  <si>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</si>
  <si>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</si>
  <si>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</si>
  <si>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</si>
  <si>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</si>
  <si>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</si>
  <si>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</si>
  <si>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</si>
  <si>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</si>
  <si>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</si>
  <si>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</si>
  <si>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</si>
  <si>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</si>
  <si>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</si>
  <si>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</si>
  <si>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</si>
  <si>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</si>
  <si>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</si>
  <si>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</si>
  <si>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</si>
  <si>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</si>
  <si>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</si>
  <si>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</si>
  <si>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</si>
  <si>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</si>
  <si>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</si>
  <si>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</si>
  <si>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</si>
  <si>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</si>
  <si>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</si>
  <si>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</si>
  <si>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</si>
  <si>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</si>
  <si>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</si>
  <si>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</si>
  <si>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</si>
  <si>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</si>
  <si>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</si>
  <si>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</si>
  <si>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</si>
  <si>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</si>
  <si>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</si>
  <si>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</si>
  <si>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</si>
  <si>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</si>
  <si>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</si>
  <si>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</si>
  <si>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</si>
  <si>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</si>
  <si>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</si>
  <si>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</si>
  <si>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</si>
  <si>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</si>
  <si>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</si>
  <si>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</si>
  <si>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</si>
  <si>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</si>
  <si>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</si>
  <si>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</si>
  <si>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</si>
  <si>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</si>
  <si>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</si>
  <si>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</si>
  <si>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</si>
  <si>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</si>
  <si>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</si>
  <si>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</si>
  <si>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</si>
  <si>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</si>
  <si>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</si>
  <si>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</si>
  <si>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</si>
  <si>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</si>
  <si>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</si>
  <si>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</si>
  <si>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</si>
  <si>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</si>
  <si>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</si>
  <si>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</si>
  <si>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</si>
  <si>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</si>
  <si>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</si>
  <si>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</si>
  <si>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</si>
  <si>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</si>
  <si>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</si>
  <si>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</si>
  <si>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</si>
  <si>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</si>
  <si>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</si>
  <si>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</si>
  <si>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</si>
  <si>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</si>
  <si>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</si>
  <si>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</si>
  <si>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</si>
  <si>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</si>
  <si>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</si>
  <si>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</si>
  <si>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</si>
  <si>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</si>
  <si>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</si>
  <si>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</si>
  <si>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</si>
  <si>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</si>
  <si>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</si>
  <si>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</si>
  <si>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</si>
  <si>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</si>
  <si>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</si>
  <si>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</si>
  <si>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</si>
  <si>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</si>
  <si>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</si>
  <si>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</si>
  <si>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</si>
  <si>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</si>
  <si>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</si>
  <si>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</si>
  <si>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</si>
  <si>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</si>
  <si>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</si>
  <si>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</si>
  <si>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</si>
  <si>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</si>
  <si>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</si>
  <si>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</si>
  <si>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</si>
  <si>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</si>
  <si>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</si>
  <si>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</si>
  <si>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</si>
  <si>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</si>
  <si>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</si>
  <si>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</si>
  <si>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</si>
  <si>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</si>
  <si>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</si>
  <si>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</si>
  <si>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</si>
  <si>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</si>
  <si>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</si>
  <si>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</si>
  <si>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</si>
  <si>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</si>
  <si>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</si>
  <si>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</si>
  <si>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</si>
  <si>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</si>
  <si>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</si>
  <si>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</si>
  <si>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</si>
  <si>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</si>
  <si>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</si>
  <si>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</si>
  <si>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</si>
  <si>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</si>
  <si>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</si>
  <si>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</si>
  <si>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</si>
  <si>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</si>
  <si>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</si>
  <si>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</si>
  <si>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</si>
  <si>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</si>
  <si>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</si>
  <si>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</si>
  <si>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</si>
  <si>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</si>
  <si>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</si>
  <si>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</si>
  <si>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</si>
  <si>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</si>
  <si>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</si>
  <si>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</si>
  <si>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</si>
  <si>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</si>
  <si>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</si>
  <si>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</si>
  <si>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</si>
  <si>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</si>
  <si>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</si>
  <si>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</si>
  <si>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</si>
  <si>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</si>
  <si>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</si>
  <si>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</si>
  <si>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</si>
  <si>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</si>
  <si>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</si>
  <si>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</si>
  <si>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</si>
  <si>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</si>
  <si>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</si>
  <si>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</si>
  <si>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</si>
  <si>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</si>
  <si>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</si>
  <si>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</si>
  <si>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</si>
  <si>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</si>
  <si>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</si>
  <si>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</si>
  <si>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</si>
  <si>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</si>
  <si>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</si>
  <si>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</si>
  <si>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</si>
  <si>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</si>
  <si>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</si>
  <si>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</si>
  <si>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</si>
  <si>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</si>
  <si>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</si>
  <si>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</si>
  <si>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</si>
  <si>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</si>
  <si>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</si>
  <si>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</si>
  <si>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</si>
  <si>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</si>
  <si>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</si>
  <si>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</si>
  <si>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</si>
  <si>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</si>
  <si>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</si>
  <si>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</si>
  <si>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</si>
  <si>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</si>
  <si>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</si>
  <si>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</si>
  <si>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</si>
  <si>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</si>
  <si>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</si>
  <si>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</si>
  <si>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</si>
  <si>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</si>
  <si>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</si>
  <si>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</si>
  <si>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</si>
  <si>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</si>
  <si>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</si>
  <si>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</si>
  <si>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</si>
  <si>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</si>
  <si>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</si>
  <si>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</si>
  <si>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</si>
  <si>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</si>
  <si>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</si>
  <si>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</si>
  <si>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</si>
  <si>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</si>
  <si>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</si>
  <si>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</si>
  <si>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</si>
  <si>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</si>
  <si>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</si>
  <si>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</si>
  <si>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</si>
  <si>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</si>
  <si>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</si>
  <si>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</si>
  <si>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</si>
  <si>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</si>
  <si>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</si>
  <si>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</si>
  <si>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</si>
  <si>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</si>
  <si>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</si>
  <si>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</si>
  <si>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</si>
  <si>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</si>
  <si>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</si>
  <si>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</si>
  <si>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</si>
  <si>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</si>
  <si>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</si>
  <si>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</si>
  <si>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</si>
  <si>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</si>
  <si>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</si>
  <si>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</si>
  <si>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</si>
  <si>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</si>
  <si>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</si>
  <si>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</si>
  <si>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</si>
  <si>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</si>
  <si>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</si>
  <si>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</si>
  <si>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</si>
  <si>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</si>
  <si>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</si>
  <si>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</si>
  <si>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</si>
  <si>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</si>
  <si>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</si>
  <si>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</si>
  <si>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</si>
  <si>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</si>
  <si>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</si>
  <si>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</si>
  <si>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</si>
  <si>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</si>
  <si>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</si>
  <si>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</si>
  <si>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</si>
  <si>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</si>
  <si>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</si>
  <si>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</si>
  <si>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</si>
  <si>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</si>
  <si>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</si>
  <si>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</si>
  <si>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</si>
  <si>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</si>
  <si>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</si>
  <si>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</si>
  <si>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</si>
  <si>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</si>
  <si>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</si>
  <si>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</si>
  <si>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</si>
  <si>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</si>
  <si>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</si>
  <si>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</si>
  <si>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</si>
  <si>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</si>
  <si>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</si>
  <si>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</si>
  <si>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</si>
  <si>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</si>
  <si>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</si>
  <si>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</si>
  <si>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</si>
  <si>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</si>
  <si>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</si>
  <si>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</si>
  <si>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</si>
  <si>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</si>
  <si>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</si>
  <si>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</si>
  <si>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</si>
  <si>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</si>
  <si>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</si>
  <si>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</si>
  <si>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</si>
  <si>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</si>
  <si>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</si>
  <si>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</si>
  <si>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</si>
  <si>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</si>
  <si>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</si>
  <si>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</si>
  <si>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</si>
  <si>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</si>
  <si>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</si>
  <si>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</si>
  <si>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</si>
  <si>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</si>
  <si>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</si>
  <si>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</si>
  <si>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</si>
  <si>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</si>
  <si>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</si>
  <si>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</si>
  <si>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</si>
  <si>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</si>
  <si>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</si>
  <si>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</si>
  <si>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</si>
  <si>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</si>
  <si>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</si>
  <si>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</si>
  <si>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</si>
  <si>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</si>
  <si>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</si>
  <si>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</si>
  <si>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</si>
  <si>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</si>
  <si>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</si>
  <si>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</si>
  <si>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</si>
  <si>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</si>
  <si>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</si>
  <si>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</si>
  <si>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</si>
  <si>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</si>
  <si>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</si>
  <si>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</si>
  <si>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</si>
  <si>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</si>
  <si>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</si>
  <si>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</si>
  <si>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</si>
  <si>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</si>
  <si>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</si>
  <si>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</si>
  <si>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</si>
  <si>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</si>
  <si>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</si>
  <si>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</si>
  <si>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</si>
  <si>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</si>
  <si>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</si>
  <si>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</si>
  <si>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</si>
  <si>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</si>
  <si>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</si>
  <si>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</si>
  <si>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</si>
  <si>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</si>
  <si>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</si>
  <si>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</si>
  <si>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</si>
  <si>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</si>
  <si>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</si>
  <si>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</si>
  <si>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</si>
  <si>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</si>
  <si>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</si>
  <si>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</si>
  <si>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</si>
  <si>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</si>
  <si>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</si>
  <si>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</si>
  <si>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</si>
  <si>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</si>
  <si>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</si>
  <si>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</si>
  <si>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</si>
  <si>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</si>
  <si>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</si>
  <si>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</si>
  <si>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</si>
  <si>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</si>
  <si>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</si>
  <si>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</si>
  <si>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</si>
  <si>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</si>
  <si>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</si>
  <si>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</si>
  <si>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</si>
  <si>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</si>
  <si>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</si>
  <si>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</si>
  <si>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</si>
  <si>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</si>
  <si>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</si>
  <si>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</si>
  <si>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</si>
  <si>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</si>
  <si>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</si>
  <si>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</si>
  <si>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</si>
  <si>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</si>
  <si>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</si>
  <si>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</si>
  <si>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</si>
  <si>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</si>
  <si>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</si>
  <si>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</si>
  <si>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</si>
  <si>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</si>
  <si>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</si>
  <si>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</si>
  <si>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</si>
  <si>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</si>
  <si>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</si>
  <si>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</si>
  <si>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</si>
  <si>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</si>
  <si>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</si>
  <si>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</si>
  <si>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</si>
  <si>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</si>
  <si>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</si>
  <si>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</si>
  <si>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</si>
  <si>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</si>
  <si>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</si>
  <si>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</si>
  <si>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</si>
  <si>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</si>
  <si>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</si>
  <si>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</si>
  <si>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</si>
  <si>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</si>
  <si>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</si>
  <si>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</si>
  <si>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</si>
  <si>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</si>
  <si>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</si>
  <si>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</si>
  <si>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</si>
  <si>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</si>
  <si>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</si>
  <si>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</si>
  <si>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</si>
  <si>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</si>
  <si>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</si>
  <si>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</si>
  <si>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</si>
  <si>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</si>
  <si>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</si>
  <si>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</si>
  <si>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</si>
  <si>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</si>
  <si>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</si>
  <si>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</si>
  <si>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</si>
  <si>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</si>
  <si>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</si>
  <si>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</si>
  <si>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</si>
  <si>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</si>
  <si>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</si>
  <si>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</si>
  <si>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</si>
  <si>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</si>
  <si>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</si>
  <si>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</si>
  <si>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</si>
  <si>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</si>
  <si>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</si>
  <si>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</si>
  <si>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</si>
  <si>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</si>
  <si>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</si>
  <si>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</si>
  <si>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</si>
  <si>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</si>
  <si>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</si>
  <si>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</si>
  <si>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</si>
  <si>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</si>
  <si>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</si>
  <si>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</si>
  <si>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</si>
  <si>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</si>
  <si>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</si>
  <si>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</si>
  <si>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</si>
  <si>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</si>
  <si>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</si>
  <si>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</si>
  <si>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</si>
  <si>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</si>
  <si>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</si>
  <si>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</si>
  <si>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</si>
  <si>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</si>
  <si>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</si>
  <si>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</si>
  <si>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</si>
  <si>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</si>
  <si>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</si>
  <si>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</si>
  <si>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</si>
  <si>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</si>
  <si>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</si>
  <si>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</si>
  <si>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</si>
  <si>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</si>
  <si>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</si>
  <si>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</si>
  <si>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</si>
  <si>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</si>
  <si>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</si>
  <si>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</si>
  <si>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</si>
  <si>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</si>
  <si>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</si>
  <si>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</si>
  <si>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</si>
  <si>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</si>
  <si>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</si>
  <si>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</si>
  <si>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</si>
  <si>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</si>
  <si>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</si>
  <si>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</si>
  <si>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</si>
  <si>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</si>
  <si>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</si>
  <si>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</si>
  <si>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</si>
  <si>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</si>
  <si>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</si>
  <si>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</si>
  <si>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</si>
  <si>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</si>
  <si>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</si>
  <si>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</si>
  <si>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</si>
  <si>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</si>
  <si>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</si>
  <si>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</si>
  <si>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</si>
  <si>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</si>
  <si>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</si>
  <si>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</si>
  <si>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</si>
  <si>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</si>
  <si>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</si>
  <si>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</si>
  <si>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</si>
  <si>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</si>
  <si>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</si>
  <si>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</si>
  <si>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</si>
  <si>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</si>
  <si>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</si>
  <si>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</si>
  <si>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</si>
  <si>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</si>
  <si>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</si>
  <si>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</si>
  <si>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</si>
  <si>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</si>
  <si>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</si>
  <si>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</si>
  <si>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</si>
  <si>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</si>
  <si>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</si>
  <si>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</si>
  <si>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</si>
  <si>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</si>
  <si>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</si>
  <si>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</si>
  <si>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</si>
  <si>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</si>
  <si>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</si>
  <si>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</si>
  <si>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</si>
  <si>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</si>
  <si>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</si>
  <si>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</si>
  <si>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</si>
  <si>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</si>
  <si>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</si>
  <si>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</si>
  <si>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</si>
  <si>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</si>
  <si>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</si>
  <si>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</si>
  <si>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</si>
  <si>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</si>
  <si>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</si>
  <si>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</si>
  <si>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</si>
  <si>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</si>
  <si>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</si>
  <si>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</si>
  <si>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</si>
  <si>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</si>
  <si>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</si>
  <si>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</si>
  <si>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</si>
  <si>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</si>
  <si>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</si>
  <si>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</si>
  <si>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</si>
  <si>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</si>
  <si>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</si>
  <si>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</si>
  <si>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</si>
  <si>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</si>
  <si>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</si>
  <si>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</si>
  <si>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</si>
  <si>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</si>
  <si>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</si>
  <si>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</si>
  <si>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</si>
  <si>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</si>
  <si>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</si>
  <si>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</si>
  <si>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</si>
  <si>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</si>
  <si>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</si>
  <si>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</si>
  <si>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</si>
  <si>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</si>
  <si>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</si>
  <si>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</si>
  <si>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</si>
  <si>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</si>
  <si>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</si>
  <si>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</si>
  <si>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</si>
  <si>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</si>
  <si>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</si>
  <si>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</si>
  <si>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</si>
  <si>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</si>
  <si>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</si>
  <si>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</si>
  <si>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</si>
  <si>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</si>
  <si>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</si>
  <si>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</si>
  <si>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</si>
  <si>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</si>
  <si>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</si>
  <si>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</si>
  <si>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</si>
  <si>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</si>
  <si>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</si>
  <si>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</si>
  <si>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</si>
  <si>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</si>
  <si>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</si>
  <si>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</si>
  <si>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</si>
  <si>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</si>
  <si>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</si>
  <si>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</si>
  <si>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</si>
  <si>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</si>
  <si>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</si>
  <si>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</si>
  <si>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</si>
  <si>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</si>
  <si>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</si>
  <si>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</si>
  <si>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</si>
  <si>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</si>
  <si>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</si>
  <si>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</si>
  <si>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</si>
  <si>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</si>
  <si>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</si>
  <si>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</si>
  <si>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</si>
  <si>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</si>
  <si>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</si>
  <si>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</si>
  <si>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</si>
  <si>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</si>
  <si>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</si>
  <si>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</si>
  <si>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</si>
  <si>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</si>
  <si>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</si>
  <si>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</si>
  <si>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</si>
  <si>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</si>
  <si>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</si>
  <si>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</si>
  <si>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</si>
  <si>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</si>
  <si>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</si>
  <si>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</si>
  <si>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</si>
  <si>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</si>
  <si>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</si>
  <si>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</si>
  <si>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</si>
  <si>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</si>
  <si>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</si>
  <si>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</si>
  <si>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</si>
  <si>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</si>
  <si>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</si>
  <si>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</si>
  <si>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</si>
  <si>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</si>
  <si>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</si>
  <si>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</si>
  <si>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</si>
  <si>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</si>
  <si>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</si>
  <si>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</si>
  <si>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</si>
  <si>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</si>
  <si>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</si>
  <si>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</si>
  <si>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</si>
  <si>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</si>
  <si>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</si>
  <si>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</si>
  <si>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</si>
  <si>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</si>
  <si>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</si>
  <si>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</si>
  <si>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</si>
  <si>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</si>
  <si>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</si>
  <si>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</si>
  <si>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</si>
  <si>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</si>
  <si>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</si>
  <si>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</si>
  <si>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</si>
  <si>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</si>
  <si>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</si>
  <si>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</si>
  <si>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</si>
  <si>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</si>
  <si>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</si>
  <si>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</si>
  <si>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</si>
  <si>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</si>
  <si>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</si>
  <si>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</si>
  <si>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</si>
  <si>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</si>
  <si>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</si>
  <si>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</si>
  <si>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</si>
  <si>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</si>
  <si>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</si>
  <si>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</si>
  <si>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</si>
  <si>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</si>
  <si>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</si>
  <si>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</si>
  <si>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</si>
  <si>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</si>
  <si>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</si>
  <si>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</si>
  <si>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</si>
  <si>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</si>
  <si>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</si>
  <si>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</si>
  <si>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</si>
  <si>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</si>
  <si>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</si>
  <si>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</si>
  <si>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</si>
  <si>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</si>
  <si>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</si>
  <si>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</si>
  <si>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</si>
  <si>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</si>
  <si>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</si>
  <si>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</si>
  <si>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</si>
  <si>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</si>
  <si>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</si>
  <si>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</si>
  <si>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</si>
  <si>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</si>
  <si>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</si>
  <si>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</si>
  <si>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</si>
  <si>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</si>
  <si>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</si>
  <si>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</si>
  <si>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</si>
  <si>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</si>
  <si>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</si>
  <si>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</si>
  <si>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</si>
  <si>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</si>
  <si>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</si>
  <si>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</si>
  <si>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</si>
  <si>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</si>
  <si>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</si>
  <si>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</si>
  <si>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</si>
  <si>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</si>
  <si>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</si>
  <si>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</si>
  <si>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</si>
  <si>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</si>
  <si>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</si>
  <si>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</si>
  <si>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</si>
  <si>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</si>
  <si>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</si>
  <si>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</si>
  <si>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</si>
  <si>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</si>
  <si>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</si>
  <si>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</si>
  <si>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</si>
  <si>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</si>
  <si>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</si>
  <si>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</si>
  <si>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</si>
  <si>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</si>
  <si>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</si>
  <si>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</si>
  <si>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</si>
  <si>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</si>
  <si>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</si>
  <si>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</si>
  <si>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</si>
  <si>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</si>
  <si>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</si>
  <si>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</si>
  <si>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</si>
  <si>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</si>
  <si>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</si>
  <si>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</si>
  <si>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</si>
  <si>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</si>
  <si>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</si>
  <si>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</si>
  <si>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</si>
  <si>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</si>
  <si>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</si>
  <si>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</si>
  <si>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</si>
  <si>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</si>
  <si>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</si>
  <si>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</si>
  <si>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</si>
  <si>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</si>
  <si>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</si>
  <si>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</si>
  <si>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</si>
  <si>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</si>
  <si>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</si>
  <si>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</si>
  <si>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</si>
  <si>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</si>
  <si>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</si>
  <si>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</si>
  <si>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</si>
  <si>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</si>
  <si>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</si>
  <si>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</si>
  <si>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</si>
  <si>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</si>
  <si>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</si>
  <si>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</si>
  <si>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</si>
  <si>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</si>
  <si>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</si>
  <si>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</si>
  <si>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</si>
  <si>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</si>
  <si>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</si>
  <si>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</si>
  <si>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</si>
  <si>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</si>
  <si>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</si>
  <si>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</si>
  <si>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</si>
  <si>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</si>
  <si>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</si>
  <si>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</si>
  <si>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</si>
  <si>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</si>
  <si>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</si>
  <si>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</si>
  <si>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</si>
  <si>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</si>
  <si>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</si>
  <si>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</si>
  <si>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</si>
  <si>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</si>
  <si>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</si>
  <si>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</si>
  <si>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</si>
  <si>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</si>
  <si>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</si>
  <si>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</si>
  <si>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</si>
  <si>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</si>
  <si>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</si>
  <si>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</si>
  <si>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</si>
  <si>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</si>
  <si>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</si>
  <si>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</si>
  <si>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</si>
  <si>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</si>
  <si>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</si>
  <si>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</si>
  <si>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</si>
  <si>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</si>
  <si>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</si>
  <si>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</si>
  <si>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</si>
  <si>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</si>
  <si>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</si>
  <si>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</si>
  <si>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</si>
  <si>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</si>
  <si>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</si>
  <si>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</si>
  <si>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</si>
  <si>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</si>
  <si>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</si>
  <si>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</si>
  <si>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</si>
  <si>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</si>
  <si>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</si>
  <si>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</si>
  <si>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</si>
  <si>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</si>
  <si>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</si>
  <si>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</si>
  <si>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</si>
  <si>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</si>
  <si>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</si>
  <si>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</si>
  <si>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</si>
  <si>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</si>
  <si>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</si>
  <si>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</si>
  <si>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</si>
  <si>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</si>
  <si>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</si>
  <si>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</si>
  <si>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</si>
  <si>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</si>
  <si>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</si>
  <si>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</si>
  <si>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</si>
  <si>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</si>
  <si>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</si>
  <si>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</si>
  <si>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</si>
  <si>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</si>
  <si>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</si>
  <si>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</si>
  <si>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</si>
  <si>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</si>
  <si>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</si>
  <si>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</si>
  <si>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</si>
  <si>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</si>
  <si>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</si>
  <si>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</si>
  <si>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</si>
  <si>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</si>
  <si>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</si>
  <si>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</si>
  <si>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</si>
  <si>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</si>
  <si>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</si>
  <si>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</si>
  <si>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</si>
  <si>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</si>
  <si>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</si>
  <si>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</si>
  <si>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</si>
  <si>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</si>
  <si>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</si>
  <si>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</si>
  <si>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</si>
  <si>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</si>
  <si>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</si>
  <si>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</si>
  <si>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</si>
  <si>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</si>
  <si>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</si>
  <si>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</si>
  <si>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</si>
  <si>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</si>
  <si>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</si>
  <si>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</si>
  <si>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</si>
  <si>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</si>
  <si>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</si>
  <si>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</si>
  <si>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</si>
  <si>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</si>
  <si>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</si>
  <si>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</si>
  <si>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</si>
  <si>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</si>
  <si>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</si>
  <si>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</si>
  <si>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</si>
  <si>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</si>
  <si>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</si>
  <si>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</si>
  <si>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</si>
  <si>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</si>
  <si>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</si>
  <si>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</si>
  <si>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</si>
  <si>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</si>
  <si>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</si>
  <si>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</si>
  <si>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</si>
  <si>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</si>
  <si>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</si>
  <si>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</si>
  <si>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</si>
  <si>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</si>
  <si>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</si>
  <si>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</si>
  <si>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</si>
  <si>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</si>
  <si>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</si>
  <si>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</si>
  <si>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</si>
  <si>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</si>
  <si>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</si>
  <si>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</si>
  <si>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</si>
  <si>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</si>
  <si>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</si>
  <si>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</si>
  <si>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</si>
  <si>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</si>
  <si>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</si>
  <si>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</si>
  <si>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</si>
  <si>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</si>
  <si>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</si>
  <si>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</si>
  <si>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</si>
  <si>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</si>
  <si>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</si>
  <si>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</si>
  <si>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</si>
  <si>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</si>
  <si>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</si>
  <si>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</si>
  <si>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</si>
  <si>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</si>
  <si>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</si>
  <si>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</si>
  <si>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</si>
  <si>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</si>
  <si>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</si>
  <si>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</si>
  <si>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</si>
  <si>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</si>
  <si>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</si>
  <si>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</si>
  <si>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</si>
  <si>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</si>
  <si>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</si>
  <si>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</si>
  <si>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</si>
  <si>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</si>
  <si>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</si>
  <si>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</si>
  <si>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</si>
  <si>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</si>
  <si>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</si>
  <si>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</si>
  <si>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</si>
  <si>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</si>
  <si>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</si>
  <si>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</si>
  <si>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</si>
  <si>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</si>
  <si>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</si>
  <si>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</si>
  <si>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</si>
  <si>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</si>
  <si>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</si>
  <si>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</si>
  <si>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</si>
  <si>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</si>
  <si>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</si>
  <si>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</si>
  <si>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</si>
  <si>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</si>
  <si>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</si>
  <si>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</si>
  <si>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</si>
  <si>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</si>
  <si>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</si>
  <si>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</si>
  <si>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</si>
  <si>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</si>
  <si>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</si>
  <si>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</si>
  <si>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</si>
  <si>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</si>
  <si>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</si>
  <si>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</si>
  <si>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</si>
  <si>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</si>
  <si>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</si>
  <si>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</si>
  <si>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</si>
  <si>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</si>
  <si>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</si>
  <si>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</si>
  <si>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</si>
  <si>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</si>
  <si>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</si>
  <si>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</si>
  <si>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</si>
  <si>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</si>
  <si>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</si>
  <si>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</si>
  <si>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</si>
  <si>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</si>
  <si>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</si>
  <si>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</si>
  <si>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</si>
  <si>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</si>
  <si>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</si>
  <si>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</si>
  <si>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</si>
  <si>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</si>
  <si>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</si>
  <si>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</si>
  <si>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</si>
  <si>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</si>
  <si>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</si>
  <si>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</si>
  <si>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</si>
  <si>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</si>
  <si>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</si>
  <si>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</si>
  <si>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</si>
  <si>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</si>
  <si>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</si>
  <si>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</si>
  <si>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</si>
  <si>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</si>
  <si>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</si>
  <si>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</si>
  <si>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</si>
  <si>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</si>
  <si>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</si>
  <si>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</si>
  <si>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</si>
  <si>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</si>
  <si>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</si>
  <si>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</si>
  <si>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</si>
  <si>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</si>
  <si>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</si>
  <si>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</si>
  <si>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</si>
  <si>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</si>
  <si>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</si>
  <si>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</si>
  <si>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</si>
  <si>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</si>
  <si>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</si>
  <si>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</si>
  <si>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</si>
  <si>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</si>
  <si>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</si>
  <si>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</si>
  <si>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</si>
  <si>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</si>
  <si>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</si>
  <si>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</si>
  <si>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</si>
  <si>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</si>
  <si>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</si>
  <si>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</si>
  <si>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</si>
  <si>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</si>
  <si>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</si>
  <si>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</si>
  <si>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</si>
  <si>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</si>
  <si>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</si>
  <si>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</si>
  <si>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</si>
  <si>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</si>
  <si>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</si>
  <si>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</si>
  <si>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</si>
  <si>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</si>
  <si>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</si>
  <si>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</si>
  <si>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</si>
  <si>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</si>
  <si>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</si>
  <si>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</si>
  <si>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</si>
  <si>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</si>
  <si>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</si>
  <si>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</si>
  <si>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</si>
  <si>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</si>
  <si>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</si>
  <si>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</si>
  <si>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</si>
  <si>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</si>
  <si>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</si>
  <si>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</si>
  <si>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</si>
  <si>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</si>
  <si>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</si>
  <si>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</si>
  <si>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</si>
  <si>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</si>
  <si>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</si>
  <si>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</si>
  <si>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</si>
  <si>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</si>
  <si>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</si>
  <si>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</si>
  <si>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</si>
  <si>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</si>
  <si>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</si>
  <si>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</si>
  <si>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</si>
  <si>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</si>
  <si>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</si>
  <si>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</si>
  <si>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</si>
  <si>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</si>
  <si>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</si>
  <si>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</si>
  <si>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</si>
  <si>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</si>
  <si>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</si>
  <si>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</si>
  <si>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</si>
  <si>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</si>
  <si>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</si>
  <si>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</si>
  <si>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</si>
  <si>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</si>
  <si>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</si>
  <si>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</si>
  <si>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</si>
  <si>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</si>
  <si>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</si>
  <si>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</si>
  <si>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</si>
  <si>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</si>
  <si>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</si>
  <si>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</si>
  <si>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</si>
  <si>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</si>
  <si>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</si>
  <si>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</si>
  <si>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</si>
  <si>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</si>
  <si>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</si>
  <si>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</si>
  <si>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</si>
  <si>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</si>
  <si>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</si>
  <si>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</si>
  <si>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</si>
  <si>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</si>
  <si>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</si>
  <si>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</si>
  <si>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</si>
  <si>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</si>
  <si>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</si>
  <si>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</si>
  <si>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</si>
  <si>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</si>
  <si>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</si>
  <si>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</si>
  <si>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</si>
  <si>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</si>
  <si>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</si>
  <si>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</si>
  <si>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</si>
  <si>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</si>
  <si>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</si>
  <si>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</si>
  <si>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</si>
  <si>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</si>
  <si>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</si>
  <si>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</si>
  <si>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</si>
  <si>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</si>
  <si>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</si>
  <si>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</si>
  <si>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</si>
  <si>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</si>
  <si>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</si>
  <si>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</si>
  <si>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</si>
  <si>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</si>
  <si>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</si>
  <si>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</si>
  <si>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</si>
  <si>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</si>
  <si>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</si>
  <si>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</si>
  <si>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</si>
  <si>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</si>
  <si>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</si>
  <si>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</si>
  <si>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</si>
  <si>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</si>
  <si>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</si>
  <si>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</si>
  <si>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</si>
  <si>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</si>
  <si>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</si>
  <si>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</si>
  <si>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</si>
  <si>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</si>
  <si>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</si>
  <si>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</si>
  <si>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</si>
  <si>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</si>
  <si>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</si>
  <si>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</si>
  <si>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</si>
  <si>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</si>
  <si>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</si>
  <si>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</si>
  <si>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</si>
  <si>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</si>
  <si>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</si>
  <si>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</si>
  <si>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</si>
  <si>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</si>
  <si>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</si>
  <si>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</si>
  <si>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</si>
  <si>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</si>
  <si>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</si>
  <si>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</si>
  <si>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</si>
  <si>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</si>
  <si>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</si>
  <si>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</si>
  <si>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</si>
  <si>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</si>
  <si>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</si>
  <si>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</si>
  <si>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</si>
  <si>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</si>
  <si>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</si>
  <si>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</si>
  <si>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</si>
  <si>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</si>
  <si>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</si>
  <si>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</si>
  <si>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</si>
  <si>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</si>
  <si>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</si>
  <si>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</si>
  <si>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</si>
  <si>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</si>
  <si>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</si>
  <si>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</si>
  <si>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</si>
  <si>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</si>
  <si>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</si>
  <si>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</si>
  <si>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</si>
  <si>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</si>
  <si>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</si>
  <si>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</si>
  <si>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</si>
  <si>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</si>
  <si>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</si>
  <si>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</si>
  <si>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</si>
  <si>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</si>
  <si>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</si>
  <si>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</si>
  <si>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</si>
  <si>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</si>
  <si>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</si>
  <si>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</si>
  <si>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</si>
  <si>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</si>
  <si>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</si>
  <si>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</si>
  <si>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</si>
  <si>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</si>
  <si>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</si>
  <si>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</si>
  <si>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</si>
  <si>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</si>
  <si>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</si>
  <si>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</si>
  <si>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</si>
  <si>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</si>
  <si>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</si>
  <si>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</si>
  <si>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</si>
  <si>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</si>
  <si>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</si>
  <si>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</si>
  <si>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</si>
  <si>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</si>
  <si>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</si>
  <si>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</si>
  <si>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</si>
  <si>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</si>
  <si>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</si>
  <si>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</si>
  <si>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</si>
  <si>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</si>
  <si>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</si>
  <si>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</si>
  <si>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</si>
  <si>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</si>
  <si>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</si>
  <si>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</si>
  <si>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</si>
  <si>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</si>
  <si>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</si>
  <si>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</si>
  <si>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</si>
  <si>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</si>
  <si>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</si>
  <si>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</si>
  <si>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</si>
  <si>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</si>
  <si>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</si>
  <si>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</si>
  <si>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</si>
  <si>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</si>
  <si>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</si>
  <si>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</si>
  <si>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</si>
  <si>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</si>
  <si>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</si>
  <si>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</si>
  <si>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</si>
  <si>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</si>
  <si>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</si>
  <si>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</si>
  <si>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</si>
  <si>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</si>
  <si>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</si>
  <si>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</si>
  <si>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</si>
  <si>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</si>
  <si>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</si>
  <si>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</si>
  <si>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</si>
  <si>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</si>
  <si>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</si>
  <si>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</si>
  <si>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</si>
  <si>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</si>
  <si>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</si>
  <si>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</si>
  <si>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</si>
  <si>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</si>
  <si>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</si>
  <si>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</si>
  <si>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</si>
  <si>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</si>
  <si>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</si>
  <si>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</si>
  <si>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</si>
  <si>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</si>
  <si>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</si>
  <si>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</si>
  <si>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</si>
  <si>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</si>
  <si>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</si>
  <si>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</si>
  <si>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</si>
  <si>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</si>
  <si>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</si>
  <si>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</si>
  <si>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</si>
  <si>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</si>
  <si>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</si>
  <si>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</si>
  <si>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</si>
  <si>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</si>
  <si>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</si>
  <si>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</si>
  <si>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</si>
  <si>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</si>
  <si>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</si>
  <si>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</si>
  <si>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</si>
  <si>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</si>
  <si>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</si>
  <si>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</si>
  <si>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</si>
  <si>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</si>
  <si>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</si>
  <si>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</si>
  <si>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</si>
  <si>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</si>
  <si>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</si>
  <si>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</si>
  <si>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</si>
  <si>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</si>
  <si>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</si>
  <si>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</si>
  <si>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</si>
  <si>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</si>
  <si>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</si>
  <si>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</si>
  <si>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</si>
  <si>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</si>
  <si>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</si>
  <si>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</si>
  <si>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</si>
  <si>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</si>
  <si>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</si>
  <si>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</si>
  <si>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</si>
  <si>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</si>
  <si>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</si>
  <si>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</si>
  <si>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</si>
  <si>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</si>
  <si>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</si>
  <si>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</si>
  <si>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</si>
  <si>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</si>
  <si>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</si>
  <si>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</si>
  <si>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</si>
  <si>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</si>
  <si>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</si>
  <si>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</si>
  <si>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</si>
  <si>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</si>
  <si>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</si>
  <si>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</si>
  <si>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</si>
  <si>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</si>
  <si>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</si>
  <si>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</si>
  <si>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</si>
  <si>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</si>
  <si>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</si>
  <si>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</si>
  <si>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</si>
  <si>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</si>
  <si>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</si>
  <si>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</si>
  <si>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</si>
  <si>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</si>
  <si>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</si>
  <si>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</si>
  <si>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</si>
  <si>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</si>
  <si>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</si>
  <si>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</si>
  <si>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</si>
  <si>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</si>
  <si>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</si>
  <si>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</si>
  <si>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</si>
  <si>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</si>
  <si>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</si>
  <si>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</si>
  <si>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</si>
  <si>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</si>
  <si>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</si>
  <si>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</si>
  <si>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</si>
  <si>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</si>
  <si>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</si>
  <si>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</si>
  <si>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</si>
  <si>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</si>
  <si>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</si>
  <si>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</si>
  <si>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</si>
  <si>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</si>
  <si>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</si>
  <si>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</si>
  <si>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</si>
  <si>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</si>
  <si>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</si>
  <si>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</si>
  <si>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</si>
  <si>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</si>
  <si>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</si>
  <si>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</si>
  <si>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</si>
  <si>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</si>
  <si>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</si>
  <si>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</si>
  <si>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</si>
  <si>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</si>
  <si>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</si>
  <si>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</si>
  <si>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</si>
  <si>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</si>
  <si>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</si>
  <si>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</si>
  <si>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</si>
  <si>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</si>
  <si>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</si>
  <si>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</si>
  <si>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</si>
  <si>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</si>
  <si>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</si>
  <si>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</si>
  <si>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</si>
  <si>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</si>
  <si>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</si>
  <si>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</si>
  <si>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</si>
  <si>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</si>
  <si>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</si>
  <si>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</si>
  <si>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</si>
  <si>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</si>
  <si>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</si>
  <si>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</si>
  <si>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</si>
  <si>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</si>
  <si>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</si>
  <si>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</si>
  <si>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</si>
  <si>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</si>
  <si>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</si>
  <si>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</si>
  <si>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</si>
  <si>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</si>
  <si>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</si>
  <si>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</si>
  <si>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</si>
  <si>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</si>
  <si>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</si>
  <si>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</si>
  <si>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</si>
  <si>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</si>
  <si>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</si>
  <si>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</si>
  <si>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</si>
  <si>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</si>
  <si>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</si>
  <si>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</si>
  <si>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</si>
  <si>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</si>
  <si>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</si>
  <si>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</si>
  <si>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</si>
  <si>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</si>
  <si>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</si>
  <si>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</si>
  <si>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</si>
  <si>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</si>
  <si>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</si>
  <si>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</si>
  <si>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</si>
  <si>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</si>
  <si>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</si>
  <si>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</si>
  <si>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</si>
  <si>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</si>
  <si>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</si>
  <si>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</si>
  <si>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</si>
  <si>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</si>
  <si>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</si>
  <si>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</si>
  <si>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</si>
  <si>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</si>
  <si>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</si>
  <si>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</si>
  <si>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</si>
  <si>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</si>
  <si>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</si>
  <si>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</si>
  <si>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</si>
  <si>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</si>
  <si>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</si>
  <si>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</si>
  <si>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</si>
  <si>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</si>
  <si>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</si>
  <si>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</si>
  <si>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</si>
  <si>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</si>
  <si>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</si>
  <si>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</si>
  <si>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</si>
  <si>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</si>
  <si>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</si>
  <si>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</si>
  <si>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</si>
  <si>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</si>
  <si>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</si>
  <si>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</si>
  <si>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</si>
  <si>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</si>
  <si>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</si>
  <si>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</si>
  <si>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</si>
  <si>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</si>
  <si>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</si>
  <si>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</si>
  <si>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</si>
  <si>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</si>
  <si>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</si>
  <si>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</si>
  <si>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</si>
  <si>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</si>
  <si>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</si>
  <si>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</si>
  <si>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</si>
  <si>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</si>
  <si>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</si>
  <si>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</si>
  <si>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</si>
  <si>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</si>
  <si>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</si>
  <si>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</si>
  <si>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</si>
  <si>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</si>
  <si>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</si>
  <si>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</si>
  <si>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</si>
  <si>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</si>
  <si>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</si>
  <si>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</si>
  <si>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</si>
  <si>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</si>
  <si>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</si>
  <si>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</si>
  <si>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</si>
  <si>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</si>
  <si>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</si>
  <si>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</si>
  <si>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</si>
  <si>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</si>
  <si>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</si>
  <si>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</si>
  <si>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</si>
  <si>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</si>
  <si>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</si>
  <si>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</si>
  <si>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</si>
  <si>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</si>
  <si>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</si>
  <si>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</si>
  <si>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</si>
  <si>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</si>
  <si>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</si>
  <si>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</si>
  <si>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</si>
  <si>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</si>
  <si>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</si>
  <si>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</si>
  <si>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</si>
  <si>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</si>
  <si>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</si>
  <si>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</si>
  <si>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</si>
  <si>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</si>
  <si>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</si>
  <si>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</si>
  <si>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</si>
  <si>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</si>
  <si>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</si>
  <si>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</si>
  <si>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</si>
  <si>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</si>
  <si>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</si>
  <si>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</si>
  <si>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</si>
  <si>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</si>
  <si>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</si>
  <si>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</si>
  <si>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</si>
  <si>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</si>
  <si>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</si>
  <si>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</si>
  <si>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</si>
  <si>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</si>
  <si>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</si>
  <si>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</si>
  <si>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</si>
  <si>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</si>
  <si>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</si>
  <si>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</si>
  <si>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</si>
  <si>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</si>
  <si>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</si>
  <si>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</si>
  <si>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</si>
  <si>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</si>
  <si>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</si>
  <si>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</si>
  <si>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</si>
  <si>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</si>
  <si>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</si>
  <si>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</si>
  <si>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</si>
  <si>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</si>
  <si>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</si>
  <si>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</si>
  <si>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</si>
  <si>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</si>
  <si>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</si>
  <si>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</si>
  <si>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</si>
  <si>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</si>
  <si>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</si>
  <si>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</si>
  <si>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</si>
  <si>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</si>
  <si>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</si>
  <si>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</si>
  <si>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</si>
  <si>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</si>
  <si>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</si>
  <si>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</si>
  <si>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</si>
  <si>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</si>
  <si>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</si>
  <si>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</si>
  <si>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</si>
  <si>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</si>
  <si>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</si>
  <si>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</si>
  <si>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</si>
  <si>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</si>
  <si>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</si>
  <si>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</si>
  <si>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</si>
  <si>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</si>
  <si>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</si>
  <si>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</si>
  <si>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</si>
  <si>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</si>
  <si>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</si>
  <si>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</si>
  <si>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</si>
  <si>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</si>
  <si>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</si>
  <si>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</si>
  <si>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</si>
  <si>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</si>
  <si>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</si>
  <si>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</si>
  <si>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</si>
  <si>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</si>
  <si>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</si>
  <si>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</si>
  <si>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</si>
  <si>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</si>
  <si>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</si>
  <si>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</si>
  <si>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</si>
  <si>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</si>
  <si>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</si>
  <si>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</si>
  <si>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</si>
  <si>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</si>
  <si>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</si>
  <si>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</si>
  <si>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</si>
  <si>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</si>
  <si>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</si>
  <si>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</si>
  <si>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</si>
  <si>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</si>
  <si>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</si>
  <si>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</si>
  <si>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</si>
  <si>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</si>
  <si>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</si>
  <si>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</si>
  <si>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</si>
  <si>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</si>
  <si>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</si>
  <si>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</si>
  <si>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</si>
  <si>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</si>
  <si>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</si>
  <si>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</si>
  <si>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</si>
  <si>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</si>
  <si>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</si>
  <si>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</si>
  <si>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</si>
  <si>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</si>
  <si>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</si>
  <si>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</si>
  <si>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</si>
  <si>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</si>
  <si>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</si>
  <si>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</si>
  <si>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</si>
  <si>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</si>
  <si>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</si>
  <si>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</si>
  <si>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</si>
  <si>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</si>
  <si>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</si>
  <si>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</si>
  <si>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</si>
  <si>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</si>
  <si>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</si>
  <si>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</si>
  <si>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</si>
  <si>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</si>
  <si>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</si>
  <si>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</si>
  <si>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</si>
  <si>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</si>
  <si>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</si>
  <si>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</si>
  <si>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</si>
  <si>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</si>
  <si>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</si>
  <si>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</si>
  <si>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</si>
  <si>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</si>
  <si>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</si>
  <si>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</si>
  <si>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</si>
  <si>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</si>
  <si>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</si>
  <si>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</si>
  <si>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</si>
  <si>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</si>
  <si>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</si>
  <si>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</si>
  <si>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</si>
  <si>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</si>
  <si>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</si>
  <si>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</si>
  <si>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</si>
  <si>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</si>
  <si>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</si>
  <si>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</si>
  <si>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</si>
  <si>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</si>
  <si>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</si>
  <si>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</si>
  <si>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</si>
  <si>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</si>
  <si>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</si>
  <si>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</si>
  <si>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</si>
  <si>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</si>
  <si>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</si>
  <si>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</si>
  <si>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</si>
  <si>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</si>
  <si>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</si>
  <si>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</si>
  <si>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</si>
  <si>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</si>
  <si>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</si>
  <si>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</si>
  <si>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</si>
  <si>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</si>
  <si>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</si>
  <si>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</si>
  <si>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</si>
  <si>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</si>
  <si>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</si>
  <si>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</si>
  <si>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</si>
  <si>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</si>
  <si>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</si>
  <si>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</si>
  <si>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</si>
  <si>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</si>
  <si>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</si>
  <si>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</si>
  <si>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</si>
  <si>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</si>
  <si>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</si>
  <si>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</si>
  <si>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</si>
  <si>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</si>
  <si>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</si>
  <si>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</si>
  <si>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</si>
  <si>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</si>
  <si>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</si>
  <si>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</si>
  <si>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</si>
  <si>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</si>
  <si>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</si>
  <si>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</si>
  <si>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</si>
  <si>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</si>
  <si>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</si>
  <si>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</si>
  <si>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</si>
  <si>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</si>
  <si>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</si>
  <si>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</si>
  <si>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</si>
  <si>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</si>
  <si>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</si>
  <si>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</si>
  <si>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</si>
  <si>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</si>
  <si>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</si>
  <si>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</si>
  <si>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</si>
  <si>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</si>
  <si>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</si>
  <si>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</si>
  <si>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</si>
  <si>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</si>
  <si>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</si>
  <si>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</si>
  <si>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</si>
  <si>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</si>
  <si>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</si>
  <si>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</si>
  <si>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</si>
  <si>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</si>
  <si>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</si>
  <si>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</si>
  <si>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</si>
  <si>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</si>
  <si>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</si>
  <si>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</si>
  <si>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</si>
  <si>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</si>
  <si>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</si>
  <si>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</si>
  <si>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</si>
  <si>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</si>
  <si>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</si>
  <si>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</si>
  <si>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</si>
  <si>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</si>
  <si>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</si>
  <si>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</si>
  <si>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</si>
  <si>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</si>
  <si>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</si>
  <si>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</si>
  <si>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</si>
  <si>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</si>
  <si>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</si>
  <si>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</si>
  <si>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</si>
  <si>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</si>
  <si>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</si>
  <si>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</si>
  <si>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</si>
  <si>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</si>
  <si>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</si>
  <si>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</si>
  <si>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</si>
  <si>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</si>
  <si>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</si>
  <si>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</si>
  <si>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</si>
  <si>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</si>
  <si>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</si>
  <si>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</si>
  <si>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</si>
  <si>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</si>
  <si>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</si>
  <si>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</si>
  <si>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</si>
  <si>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</si>
  <si>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</si>
  <si>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</si>
  <si>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</si>
  <si>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</si>
  <si>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</si>
  <si>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</si>
  <si>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</si>
  <si>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</si>
  <si>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</si>
  <si>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</si>
  <si>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</si>
  <si>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</si>
  <si>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</si>
  <si>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</si>
  <si>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</si>
  <si>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</si>
  <si>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</si>
  <si>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</si>
  <si>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</si>
  <si>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</si>
  <si>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</si>
  <si>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</si>
  <si>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</si>
  <si>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</si>
  <si>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</si>
  <si>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</si>
  <si>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</si>
  <si>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</si>
  <si>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</si>
  <si>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</si>
  <si>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</si>
  <si>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</si>
  <si>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</si>
  <si>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</si>
  <si>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</si>
  <si>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</si>
  <si>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</si>
  <si>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</si>
  <si>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</si>
  <si>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</si>
  <si>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</si>
  <si>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</si>
  <si>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</si>
  <si>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</si>
  <si>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</si>
  <si>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</si>
  <si>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</si>
  <si>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</si>
  <si>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</si>
  <si>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</si>
  <si>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</si>
  <si>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</si>
  <si>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</si>
  <si>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</si>
  <si>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</si>
  <si>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</si>
  <si>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</si>
  <si>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</si>
  <si>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</si>
  <si>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</si>
  <si>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</si>
  <si>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</si>
  <si>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</si>
  <si>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</si>
  <si>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</si>
  <si>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</si>
  <si>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</si>
  <si>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</si>
  <si>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</si>
  <si>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</si>
  <si>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</si>
  <si>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</si>
  <si>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</si>
  <si>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</si>
  <si>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</si>
  <si>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</si>
  <si>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</si>
  <si>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</si>
  <si>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</si>
  <si>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</si>
  <si>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</si>
  <si>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</si>
  <si>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</si>
  <si>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</si>
  <si>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</si>
  <si>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</si>
  <si>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</si>
  <si>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</si>
  <si>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</si>
  <si>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</si>
  <si>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</si>
  <si>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</si>
  <si>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</si>
  <si>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</si>
  <si>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</si>
  <si>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</si>
  <si>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</si>
  <si>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</si>
  <si>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</si>
  <si>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</si>
  <si>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</si>
  <si>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</si>
  <si>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</si>
  <si>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</si>
  <si>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</si>
  <si>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</si>
  <si>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</si>
  <si>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</si>
  <si>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</si>
  <si>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</si>
  <si>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</si>
  <si>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</si>
  <si>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</si>
  <si>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</si>
  <si>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</si>
  <si>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</si>
  <si>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</si>
  <si>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</si>
  <si>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</si>
  <si>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</si>
  <si>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</si>
  <si>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</si>
  <si>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</si>
  <si>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</si>
  <si>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</si>
  <si>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</si>
  <si>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</si>
  <si>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</si>
  <si>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</si>
  <si>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</si>
  <si>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</si>
  <si>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</si>
  <si>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</si>
  <si>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</si>
  <si>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</si>
  <si>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</si>
  <si>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</si>
  <si>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</si>
  <si>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</si>
  <si>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</si>
  <si>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</si>
  <si>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</si>
  <si>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</si>
  <si>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</si>
  <si>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</si>
  <si>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</si>
  <si>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</si>
  <si>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</si>
  <si>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</si>
  <si>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</si>
  <si>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</si>
  <si>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</si>
  <si>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</si>
  <si>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</si>
  <si>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</si>
  <si>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</si>
  <si>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</si>
  <si>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</si>
  <si>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</si>
  <si>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</si>
  <si>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</si>
  <si>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</si>
  <si>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</si>
  <si>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</si>
  <si>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</si>
  <si>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</si>
  <si>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</si>
  <si>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</si>
  <si>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</si>
  <si>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</si>
  <si>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</si>
  <si>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</si>
  <si>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</si>
  <si>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</si>
  <si>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</si>
  <si>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</si>
  <si>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</si>
  <si>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</si>
  <si>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</si>
  <si>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</si>
  <si>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</si>
  <si>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</si>
  <si>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</si>
  <si>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</si>
  <si>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</si>
  <si>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</si>
  <si>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</si>
  <si>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</si>
  <si>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</si>
  <si>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</si>
  <si>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</si>
  <si>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</si>
  <si>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</si>
  <si>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</si>
  <si>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</si>
  <si>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</si>
  <si>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</si>
  <si>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</si>
  <si>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</si>
  <si>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</si>
  <si>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</si>
  <si>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</si>
  <si>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</si>
  <si>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</si>
  <si>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</si>
  <si>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</si>
  <si>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</si>
  <si>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</si>
  <si>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</si>
  <si>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</si>
  <si>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</si>
  <si>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</si>
  <si>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</si>
  <si>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</si>
  <si>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</si>
  <si>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</si>
  <si>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</si>
  <si>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</si>
  <si>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</si>
  <si>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</si>
  <si>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</si>
  <si>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</si>
  <si>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</si>
  <si>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</si>
  <si>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</si>
  <si>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</si>
  <si>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</si>
  <si>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</si>
  <si>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</si>
  <si>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</si>
  <si>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</si>
  <si>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</si>
  <si>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</si>
  <si>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</si>
  <si>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</si>
  <si>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</si>
  <si>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</si>
  <si>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</si>
  <si>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</si>
  <si>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</si>
  <si>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</si>
  <si>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</si>
  <si>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</si>
  <si>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</si>
  <si>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</si>
  <si>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</si>
  <si>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</si>
  <si>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</si>
  <si>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</si>
  <si>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</si>
  <si>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</si>
  <si>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</si>
  <si>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</si>
  <si>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</si>
  <si>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</si>
  <si>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</si>
  <si>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</si>
  <si>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</si>
  <si>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</si>
  <si>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</si>
  <si>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</si>
  <si>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</si>
  <si>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</si>
  <si>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</si>
  <si>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</si>
  <si>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</si>
  <si>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</si>
  <si>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</si>
  <si>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</si>
  <si>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</si>
  <si>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</si>
  <si>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</si>
  <si>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</si>
  <si>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</si>
  <si>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</si>
  <si>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</si>
  <si>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</si>
  <si>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</si>
  <si>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</si>
  <si>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</si>
  <si>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</si>
  <si>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</si>
  <si>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</si>
  <si>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</si>
  <si>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</si>
  <si>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</si>
  <si>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</si>
  <si>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</si>
  <si>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</si>
  <si>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</si>
  <si>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</si>
  <si>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</si>
  <si>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</si>
  <si>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</si>
  <si>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</si>
  <si>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</si>
  <si>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</si>
  <si>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</si>
  <si>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</si>
  <si>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</si>
  <si>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</si>
  <si>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</si>
  <si>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</si>
  <si>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</si>
  <si>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</si>
  <si>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</si>
  <si>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</si>
  <si>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</si>
  <si>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</si>
  <si>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</si>
  <si>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</si>
  <si>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</si>
  <si>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</si>
  <si>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</si>
  <si>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</si>
  <si>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</si>
  <si>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</si>
  <si>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</si>
  <si>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</si>
  <si>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</si>
  <si>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</si>
  <si>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</si>
  <si>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</si>
  <si>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</si>
  <si>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</si>
  <si>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</si>
  <si>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</si>
  <si>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</si>
  <si>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</si>
  <si>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</si>
  <si>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</si>
  <si>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</si>
  <si>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</si>
  <si>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</si>
  <si>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</si>
  <si>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</si>
  <si>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</si>
  <si>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</si>
  <si>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</si>
  <si>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</si>
  <si>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</si>
  <si>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</si>
  <si>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</si>
  <si>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</si>
  <si>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</si>
  <si>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</si>
  <si>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</si>
  <si>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</si>
  <si>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</si>
  <si>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</si>
  <si>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</si>
  <si>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</si>
  <si>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</si>
  <si>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</si>
  <si>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</si>
  <si>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</si>
  <si>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</si>
  <si>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</si>
  <si>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</si>
  <si>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</si>
  <si>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</si>
  <si>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</si>
  <si>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</si>
  <si>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</si>
  <si>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</si>
  <si>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</si>
  <si>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</si>
  <si>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</si>
  <si>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</si>
  <si>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</si>
  <si>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</si>
  <si>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</si>
  <si>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</si>
  <si>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</si>
  <si>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</si>
  <si>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</si>
  <si>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</si>
  <si>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</si>
  <si>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</si>
  <si>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</si>
  <si>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</si>
  <si>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</si>
  <si>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</si>
  <si>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</si>
  <si>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</si>
  <si>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</si>
  <si>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</si>
  <si>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</si>
  <si>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</si>
  <si>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</si>
  <si>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</si>
  <si>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</si>
  <si>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</si>
  <si>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</si>
  <si>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</si>
  <si>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</si>
  <si>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</si>
  <si>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</si>
  <si>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</si>
  <si>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</si>
  <si>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</si>
  <si>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</si>
  <si>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</si>
  <si>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</si>
  <si>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</si>
  <si>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</si>
  <si>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</si>
  <si>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</si>
  <si>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</si>
  <si>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</si>
  <si>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</si>
  <si>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</si>
  <si>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</si>
  <si>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</si>
  <si>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</si>
  <si>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</si>
  <si>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</si>
  <si>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</si>
  <si>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</si>
  <si>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</si>
  <si>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</si>
  <si>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</si>
  <si>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</si>
  <si>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</si>
  <si>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</si>
  <si>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</si>
  <si>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</si>
  <si>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</si>
  <si>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</si>
  <si>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</si>
  <si>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</si>
  <si>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</si>
  <si>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</si>
  <si>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</si>
  <si>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</si>
  <si>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</si>
  <si>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</si>
  <si>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</si>
  <si>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</si>
  <si>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</si>
  <si>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</si>
  <si>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</si>
  <si>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</si>
  <si>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</si>
  <si>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</si>
  <si>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</si>
  <si>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</si>
  <si>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</si>
  <si>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</si>
  <si>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</si>
  <si>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</si>
  <si>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</si>
  <si>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</si>
  <si>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</si>
  <si>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</si>
  <si>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</si>
  <si>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</si>
  <si>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</si>
  <si>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</si>
  <si>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</si>
  <si>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</si>
  <si>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</si>
  <si>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</si>
  <si>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</si>
  <si>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</si>
  <si>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</si>
  <si>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</si>
  <si>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</si>
  <si>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</si>
  <si>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</si>
  <si>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</si>
  <si>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</si>
  <si>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</si>
  <si>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</si>
  <si>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</si>
  <si>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</si>
  <si>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</si>
  <si>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</si>
  <si>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</si>
  <si>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</si>
  <si>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</si>
  <si>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</si>
  <si>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</si>
  <si>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</si>
  <si>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</si>
  <si>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</si>
  <si>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</si>
  <si>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</si>
  <si>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</si>
  <si>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</si>
  <si>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</si>
  <si>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</si>
  <si>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</si>
  <si>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</si>
  <si>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</si>
  <si>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</si>
  <si>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</si>
  <si>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</si>
  <si>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</si>
  <si>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</si>
  <si>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</si>
  <si>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</si>
  <si>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</si>
  <si>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</si>
  <si>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</si>
  <si>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</si>
  <si>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</si>
  <si>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</si>
  <si>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</si>
  <si>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</si>
  <si>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</si>
  <si>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</si>
  <si>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</si>
  <si>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</si>
  <si>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</si>
  <si>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</si>
  <si>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</si>
  <si>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</si>
  <si>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</si>
  <si>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</si>
  <si>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</si>
  <si>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</si>
  <si>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</si>
  <si>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</si>
  <si>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</si>
  <si>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</si>
  <si>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</si>
  <si>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</si>
  <si>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</si>
  <si>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</si>
  <si>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</si>
  <si>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</si>
  <si>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</si>
  <si>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</si>
  <si>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</si>
  <si>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</si>
  <si>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</si>
  <si>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</si>
  <si>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</si>
  <si>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</si>
  <si>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</si>
  <si>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</si>
  <si>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</si>
  <si>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</si>
  <si>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</si>
  <si>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</si>
  <si>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</si>
  <si>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</si>
  <si>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</si>
  <si>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</si>
  <si>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</si>
  <si>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</si>
  <si>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</si>
  <si>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</si>
  <si>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</si>
  <si>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</si>
  <si>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</si>
  <si>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</si>
  <si>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</si>
  <si>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</si>
  <si>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</si>
  <si>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</si>
  <si>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</si>
  <si>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</si>
  <si>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</si>
  <si>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</si>
  <si>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</si>
  <si>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</si>
  <si>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</si>
  <si>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</si>
  <si>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</si>
  <si>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</si>
  <si>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</si>
  <si>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</si>
  <si>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</si>
  <si>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</si>
  <si>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</si>
  <si>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</si>
  <si>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</si>
  <si>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</si>
  <si>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</si>
  <si>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</si>
  <si>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</si>
  <si>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</si>
  <si>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</si>
  <si>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</si>
  <si>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</si>
  <si>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</si>
  <si>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</si>
  <si>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</si>
  <si>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</si>
  <si>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</si>
  <si>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</si>
  <si>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</si>
  <si>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</si>
  <si>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</si>
  <si>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</si>
  <si>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</si>
  <si>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</si>
  <si>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</si>
  <si>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</si>
  <si>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</si>
  <si>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</si>
  <si>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</si>
  <si>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</si>
  <si>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</si>
  <si>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</si>
  <si>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</si>
  <si>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</si>
  <si>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</si>
  <si>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</si>
  <si>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</si>
  <si>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</si>
  <si>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</si>
  <si>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</si>
  <si>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</si>
  <si>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</si>
  <si>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</si>
  <si>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</si>
  <si>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</si>
  <si>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</si>
  <si>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</si>
  <si>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</si>
  <si>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</si>
  <si>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</si>
  <si>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</si>
  <si>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</si>
  <si>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</si>
  <si>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</si>
  <si>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</si>
  <si>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</si>
  <si>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</si>
  <si>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</si>
  <si>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</si>
  <si>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</si>
  <si>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</si>
  <si>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</si>
  <si>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</si>
  <si>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</si>
  <si>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</si>
  <si>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</si>
  <si>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</si>
  <si>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</si>
  <si>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</si>
  <si>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</si>
  <si>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</si>
  <si>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</si>
  <si>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</si>
  <si>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</si>
  <si>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</si>
  <si>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</si>
  <si>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</si>
  <si>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</si>
  <si>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</si>
  <si>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</si>
  <si>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</si>
  <si>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</si>
  <si>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</si>
  <si>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</si>
  <si>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</si>
  <si>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</si>
  <si>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</si>
  <si>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</si>
  <si>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</si>
  <si>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</si>
  <si>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</si>
  <si>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</si>
  <si>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</si>
  <si>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</si>
  <si>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</si>
  <si>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</si>
  <si>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</si>
  <si>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</si>
  <si>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</si>
  <si>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</si>
  <si>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</si>
  <si>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</si>
  <si>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</si>
  <si>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</si>
  <si>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</si>
  <si>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</si>
  <si>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</si>
  <si>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</si>
  <si>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</si>
  <si>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</si>
  <si>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</si>
  <si>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</si>
  <si>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</si>
  <si>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</si>
  <si>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</si>
  <si>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</si>
  <si>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</si>
  <si>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</si>
  <si>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</si>
  <si>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</si>
  <si>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</si>
  <si>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</si>
  <si>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</si>
  <si>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</si>
  <si>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</si>
  <si>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</si>
  <si>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</si>
  <si>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</si>
  <si>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</si>
  <si>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</si>
  <si>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</si>
  <si>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</si>
  <si>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</si>
  <si>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</si>
  <si>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</si>
  <si>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</si>
  <si>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</si>
  <si>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</si>
  <si>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</si>
  <si>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</si>
  <si>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</si>
  <si>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</si>
  <si>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</si>
  <si>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</si>
  <si>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</si>
  <si>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</si>
  <si>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</si>
  <si>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</si>
  <si>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</si>
  <si>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</si>
  <si>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</si>
  <si>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</si>
  <si>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</si>
  <si>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</si>
  <si>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</si>
  <si>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</si>
  <si>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</si>
  <si>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</si>
  <si>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</si>
  <si>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</si>
  <si>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</si>
  <si>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</si>
  <si>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</si>
  <si>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</si>
  <si>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</si>
  <si>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</si>
  <si>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</si>
  <si>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</si>
  <si>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</si>
  <si>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</si>
  <si>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</si>
  <si>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</si>
  <si>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</si>
  <si>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</si>
  <si>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</si>
  <si>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</si>
  <si>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</si>
  <si>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</si>
  <si>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</si>
  <si>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</si>
  <si>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</si>
  <si>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</si>
  <si>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</si>
  <si>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</si>
  <si>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</si>
  <si>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</si>
  <si>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</si>
  <si>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</si>
  <si>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</si>
  <si>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</si>
  <si>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</si>
  <si>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</si>
  <si>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</si>
  <si>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</si>
  <si>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</si>
  <si>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</si>
  <si>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</si>
  <si>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</si>
  <si>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</si>
  <si>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</si>
  <si>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</si>
  <si>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</si>
  <si>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</si>
  <si>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</si>
  <si>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</si>
  <si>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</si>
  <si>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</si>
  <si>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</si>
  <si>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</si>
  <si>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</si>
  <si>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</si>
  <si>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</si>
  <si>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</si>
  <si>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</si>
  <si>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</si>
  <si>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</si>
  <si>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</si>
  <si>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</si>
  <si>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</si>
  <si>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</si>
  <si>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</si>
  <si>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</si>
  <si>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</si>
  <si>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</si>
  <si>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</si>
  <si>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</si>
  <si>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</si>
  <si>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</si>
  <si>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</si>
  <si>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</si>
  <si>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</si>
  <si>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</si>
  <si>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</si>
  <si>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</si>
  <si>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</si>
  <si>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</si>
  <si>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</si>
  <si>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</si>
  <si>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</si>
  <si>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</si>
  <si>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</si>
  <si>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</si>
  <si>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</si>
  <si>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</si>
  <si>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</si>
  <si>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</si>
  <si>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</si>
  <si>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</si>
  <si>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</si>
  <si>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</si>
  <si>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</si>
  <si>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</si>
  <si>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</si>
  <si>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</si>
  <si>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</si>
  <si>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</si>
  <si>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</si>
  <si>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</si>
  <si>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</si>
  <si>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</si>
  <si>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</si>
  <si>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</si>
  <si>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</si>
  <si>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</si>
  <si>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</si>
  <si>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</si>
  <si>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</si>
  <si>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</si>
  <si>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</si>
  <si>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</si>
  <si>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</si>
  <si>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</si>
  <si>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</si>
  <si>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</si>
  <si>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</si>
  <si>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</si>
  <si>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</si>
  <si>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</si>
  <si>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</si>
  <si>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</si>
  <si>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</si>
  <si>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</si>
  <si>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</si>
  <si>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</si>
  <si>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</si>
  <si>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</si>
  <si>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</si>
  <si>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</si>
  <si>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</si>
  <si>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</si>
  <si>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</si>
  <si>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</si>
  <si>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</si>
  <si>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</si>
  <si>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</si>
  <si>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</si>
  <si>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</si>
  <si>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</si>
  <si>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</si>
  <si>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</si>
  <si>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</si>
  <si>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</si>
  <si>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</si>
  <si>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</si>
  <si>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</si>
  <si>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</si>
  <si>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</si>
  <si>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</si>
  <si>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</si>
  <si>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</si>
  <si>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</si>
  <si>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</si>
  <si>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</si>
  <si>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</si>
  <si>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</si>
  <si>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</si>
  <si>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</si>
  <si>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</si>
  <si>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</si>
  <si>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</si>
  <si>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</si>
  <si>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</si>
  <si>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</si>
  <si>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</si>
  <si>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</si>
  <si>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</si>
  <si>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</si>
  <si>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</si>
  <si>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</si>
  <si>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</si>
  <si>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</si>
  <si>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</si>
  <si>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</si>
  <si>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</si>
  <si>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</si>
  <si>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</si>
  <si>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</si>
  <si>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</si>
  <si>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</si>
  <si>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</si>
  <si>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</si>
  <si>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</si>
  <si>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</si>
  <si>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</si>
  <si>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</si>
  <si>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</si>
  <si>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</si>
  <si>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</si>
  <si>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</si>
  <si>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</si>
  <si>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</si>
  <si>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</si>
  <si>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</si>
  <si>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</si>
  <si>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</si>
  <si>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</si>
  <si>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</si>
  <si>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</si>
  <si>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</si>
  <si>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</si>
  <si>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</si>
  <si>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</si>
  <si>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</si>
  <si>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</si>
  <si>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</si>
  <si>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</si>
  <si>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</si>
  <si>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</si>
  <si>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</si>
  <si>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</si>
  <si>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</si>
  <si>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</si>
  <si>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</si>
  <si>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</si>
  <si>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</si>
  <si>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</si>
  <si>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</si>
  <si>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</si>
  <si>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</si>
  <si>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</si>
  <si>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</si>
  <si>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</si>
  <si>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</si>
  <si>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</si>
  <si>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</si>
  <si>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</si>
  <si>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</si>
  <si>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</si>
  <si>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</si>
  <si>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</si>
  <si>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</si>
  <si>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</si>
  <si>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</si>
  <si>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</si>
  <si>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</si>
  <si>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</si>
  <si>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</si>
  <si>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</si>
  <si>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</si>
  <si>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</si>
  <si>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</si>
  <si>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</si>
  <si>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</si>
  <si>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</si>
  <si>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</si>
  <si>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</si>
  <si>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</si>
  <si>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</si>
  <si>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</si>
  <si>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</si>
  <si>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</si>
  <si>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</si>
  <si>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</si>
  <si>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</si>
  <si>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</si>
  <si>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</si>
  <si>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</si>
  <si>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</si>
  <si>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</si>
  <si>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</si>
  <si>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</si>
  <si>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</si>
  <si>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</si>
  <si>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</si>
  <si>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</si>
  <si>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</si>
  <si>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</si>
  <si>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</si>
  <si>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</si>
  <si>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</si>
  <si>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</si>
  <si>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</si>
  <si>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</si>
  <si>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</si>
  <si>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</si>
  <si>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</si>
  <si>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</si>
  <si>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</si>
  <si>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</si>
  <si>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</si>
  <si>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</si>
  <si>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</si>
  <si>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</si>
  <si>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</si>
  <si>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</si>
  <si>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</si>
  <si>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</si>
  <si>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</si>
  <si>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</si>
  <si>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</si>
  <si>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</si>
  <si>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</si>
  <si>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</si>
  <si>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</si>
  <si>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</si>
  <si>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</si>
  <si>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</si>
  <si>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</si>
  <si>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</si>
  <si>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</si>
  <si>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</si>
  <si>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</si>
  <si>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</si>
  <si>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</si>
  <si>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</si>
  <si>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</si>
  <si>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</si>
  <si>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</si>
  <si>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</si>
  <si>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</si>
  <si>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</si>
  <si>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</si>
  <si>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</si>
  <si>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</si>
  <si>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</si>
  <si>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</si>
  <si>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</si>
  <si>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</si>
  <si>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</si>
  <si>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</si>
  <si>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</si>
  <si>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</si>
  <si>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</si>
  <si>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</si>
  <si>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</si>
  <si>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</si>
  <si>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</si>
  <si>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</si>
  <si>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</si>
  <si>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</si>
  <si>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</si>
  <si>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</si>
  <si>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</si>
  <si>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</si>
  <si>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</si>
  <si>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</si>
  <si>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</si>
  <si>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</si>
  <si>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</si>
  <si>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</si>
  <si>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</si>
  <si>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</si>
  <si>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</si>
  <si>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</si>
  <si>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</si>
  <si>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</si>
  <si>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</si>
  <si>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</si>
  <si>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</si>
  <si>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</si>
  <si>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</si>
  <si>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</si>
  <si>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</si>
  <si>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</si>
  <si>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</si>
  <si>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</si>
  <si>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</si>
  <si>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</si>
  <si>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</si>
  <si>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</si>
  <si>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</si>
  <si>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</si>
  <si>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</si>
  <si>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</si>
  <si>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</si>
  <si>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</si>
  <si>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</si>
  <si>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</si>
  <si>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</si>
  <si>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</si>
  <si>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</si>
  <si>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</si>
  <si>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</si>
  <si>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</si>
  <si>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</si>
  <si>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</si>
  <si>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</si>
  <si>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</si>
  <si>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</si>
  <si>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</si>
  <si>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</si>
  <si>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</si>
  <si>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</si>
  <si>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</si>
  <si>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</si>
  <si>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</si>
  <si>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</si>
  <si>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</si>
  <si>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</si>
  <si>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</si>
  <si>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</si>
  <si>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</si>
  <si>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</si>
  <si>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</si>
  <si>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</si>
  <si>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</si>
  <si>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</si>
  <si>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</si>
  <si>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</si>
  <si>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</si>
  <si>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</si>
  <si>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</si>
  <si>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</si>
  <si>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</si>
  <si>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</si>
  <si>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</si>
  <si>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</si>
  <si>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</si>
  <si>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</si>
  <si>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</si>
  <si>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</si>
  <si>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</si>
  <si>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</si>
  <si>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</si>
  <si>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</si>
  <si>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</si>
  <si>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</si>
  <si>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</si>
  <si>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</si>
  <si>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</si>
  <si>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</si>
  <si>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</si>
  <si>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</si>
  <si>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</si>
  <si>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</si>
  <si>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</si>
  <si>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</si>
  <si>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</si>
  <si>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</si>
  <si>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</si>
  <si>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</si>
  <si>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</si>
  <si>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</si>
  <si>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</si>
  <si>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</si>
  <si>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</si>
  <si>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</si>
  <si>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</si>
  <si>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</si>
  <si>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</si>
  <si>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</si>
  <si>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</si>
  <si>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</si>
  <si>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</si>
  <si>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</si>
  <si>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</si>
  <si>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</si>
  <si>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</si>
  <si>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</si>
  <si>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</si>
  <si>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</si>
  <si>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</si>
  <si>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</si>
  <si>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</si>
  <si>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</si>
  <si>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</si>
  <si>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</si>
  <si>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</si>
  <si>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</si>
  <si>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</si>
  <si>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</si>
  <si>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</si>
  <si>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</si>
  <si>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</si>
  <si>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</si>
  <si>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</si>
  <si>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</si>
  <si>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</si>
  <si>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</si>
  <si>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</si>
  <si>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</si>
  <si>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</si>
  <si>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</si>
  <si>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</si>
  <si>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</si>
  <si>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</si>
  <si>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</si>
  <si>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</si>
  <si>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</si>
  <si>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</si>
  <si>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</si>
  <si>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</si>
  <si>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</si>
  <si>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</si>
  <si>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</si>
  <si>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</si>
  <si>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</si>
  <si>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</si>
  <si>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</si>
  <si>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</si>
  <si>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</si>
  <si>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</si>
  <si>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</si>
  <si>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</si>
  <si>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</si>
  <si>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</si>
  <si>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</si>
  <si>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</si>
  <si>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</si>
  <si>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</si>
  <si>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</si>
  <si>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</si>
  <si>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</si>
  <si>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</si>
  <si>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</si>
  <si>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</si>
  <si>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</si>
  <si>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</si>
  <si>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</si>
  <si>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</si>
  <si>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</si>
  <si>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</si>
  <si>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</si>
  <si>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</si>
  <si>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</si>
  <si>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</si>
  <si>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</si>
  <si>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</si>
  <si>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</si>
  <si>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</si>
  <si>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</si>
  <si>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</si>
  <si>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</si>
  <si>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</si>
  <si>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</si>
  <si>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</si>
  <si>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</si>
  <si>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</si>
  <si>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</si>
  <si>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</si>
  <si>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</si>
  <si>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</si>
  <si>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</si>
  <si>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</si>
  <si>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</si>
  <si>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</si>
  <si>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</si>
  <si>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</si>
  <si>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</si>
  <si>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</si>
  <si>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</si>
  <si>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</si>
  <si>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</si>
  <si>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</si>
  <si>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</si>
  <si>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</si>
  <si>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</si>
  <si>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</si>
  <si>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</si>
  <si>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</si>
  <si>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</si>
  <si>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</si>
  <si>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</si>
  <si>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</si>
  <si>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</si>
  <si>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</si>
  <si>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</si>
  <si>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</si>
  <si>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</si>
  <si>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</si>
  <si>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</si>
  <si>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</si>
  <si>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</si>
  <si>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</si>
  <si>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</si>
  <si>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</si>
  <si>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</si>
  <si>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</si>
  <si>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</si>
  <si>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</si>
  <si>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</si>
  <si>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</si>
  <si>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</si>
  <si>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</si>
  <si>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</si>
  <si>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</si>
  <si>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</si>
  <si>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</si>
  <si>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</si>
  <si>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</si>
  <si>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</si>
  <si>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</si>
  <si>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</si>
  <si>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</si>
  <si>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</si>
  <si>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</si>
  <si>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</si>
  <si>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</si>
  <si>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</si>
  <si>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</si>
  <si>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</si>
  <si>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</si>
  <si>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</si>
  <si>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</si>
  <si>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</si>
  <si>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</si>
  <si>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</si>
  <si>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</si>
  <si>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</si>
  <si>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</si>
  <si>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</si>
  <si>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</si>
  <si>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</si>
  <si>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</si>
  <si>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</si>
  <si>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</si>
  <si>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</si>
  <si>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</si>
  <si>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</si>
  <si>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</si>
  <si>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</si>
  <si>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</si>
  <si>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</si>
  <si>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</si>
  <si>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</si>
  <si>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</si>
  <si>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</si>
  <si>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</si>
  <si>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</si>
  <si>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</si>
  <si>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</si>
  <si>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</si>
  <si>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</si>
  <si>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</si>
  <si>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</si>
  <si>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</si>
  <si>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</si>
  <si>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</si>
  <si>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</si>
  <si>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</si>
  <si>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</si>
  <si>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</si>
  <si>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</si>
  <si>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</si>
  <si>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</si>
  <si>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</si>
  <si>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</si>
  <si>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</si>
  <si>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</si>
  <si>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</si>
  <si>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</si>
  <si>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</si>
  <si>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</si>
  <si>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</si>
  <si>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</si>
  <si>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</si>
  <si>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</si>
  <si>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</si>
  <si>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</si>
  <si>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</si>
  <si>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</si>
  <si>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</si>
  <si>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</si>
  <si>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</si>
  <si>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</si>
  <si>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</si>
  <si>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</si>
  <si>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</si>
  <si>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</si>
  <si>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</si>
  <si>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</si>
  <si>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</si>
  <si>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</si>
  <si>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</si>
  <si>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</si>
  <si>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</si>
  <si>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</si>
  <si>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</si>
  <si>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</si>
  <si>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</si>
  <si>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</si>
  <si>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</si>
  <si>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</si>
  <si>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</si>
  <si>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</si>
  <si>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</si>
  <si>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</si>
  <si>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</si>
  <si>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</si>
  <si>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</si>
  <si>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</si>
  <si>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</si>
  <si>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</si>
  <si>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</si>
  <si>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</si>
  <si>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</si>
  <si>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</si>
  <si>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</si>
  <si>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</si>
  <si>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</si>
  <si>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</si>
  <si>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</si>
  <si>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</si>
  <si>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</si>
  <si>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</si>
  <si>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</si>
  <si>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</si>
  <si>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</si>
  <si>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</si>
  <si>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</si>
  <si>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</si>
  <si>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</si>
  <si>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</si>
  <si>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</si>
  <si>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</si>
  <si>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</si>
  <si>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</si>
  <si>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</si>
  <si>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</si>
  <si>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</si>
  <si>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</si>
  <si>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</si>
  <si>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</si>
  <si>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</si>
  <si>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</si>
  <si>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</si>
  <si>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</si>
  <si>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</si>
  <si>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</si>
  <si>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</si>
  <si>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</si>
  <si>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</si>
  <si>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</si>
  <si>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</si>
  <si>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</si>
  <si>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</si>
  <si>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</si>
  <si>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</si>
  <si>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</si>
  <si>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</si>
  <si>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</si>
  <si>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</si>
  <si>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</si>
  <si>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</si>
  <si>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</si>
  <si>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</si>
  <si>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</si>
  <si>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</si>
  <si>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</si>
  <si>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</si>
  <si>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</si>
  <si>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</si>
  <si>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</si>
  <si>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</si>
  <si>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</si>
  <si>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</si>
  <si>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</si>
  <si>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</si>
  <si>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</si>
  <si>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</si>
  <si>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</si>
  <si>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</si>
  <si>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</si>
  <si>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</si>
  <si>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</si>
  <si>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</si>
  <si>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</si>
  <si>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</si>
  <si>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</si>
  <si>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</si>
  <si>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</si>
  <si>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</si>
  <si>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</si>
  <si>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</si>
  <si>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</si>
  <si>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</si>
  <si>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</si>
  <si>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</si>
  <si>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</si>
  <si>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</si>
  <si>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</si>
  <si>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</si>
  <si>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</si>
  <si>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</si>
  <si>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</si>
  <si>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</si>
  <si>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</si>
  <si>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</si>
  <si>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</si>
  <si>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</si>
  <si>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</si>
  <si>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</si>
  <si>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</si>
  <si>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</si>
  <si>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</si>
  <si>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</si>
  <si>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</si>
  <si>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</si>
  <si>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</si>
  <si>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</si>
  <si>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</si>
  <si>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</si>
  <si>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</si>
  <si>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</si>
  <si>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</si>
  <si>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</si>
  <si>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</si>
  <si>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</si>
  <si>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</si>
  <si>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</si>
  <si>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</si>
  <si>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</si>
  <si>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</si>
  <si>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</si>
  <si>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</si>
  <si>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</si>
  <si>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</si>
  <si>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</si>
  <si>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</si>
  <si>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</si>
  <si>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</si>
  <si>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</si>
  <si>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</si>
  <si>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</si>
  <si>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</si>
  <si>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</si>
  <si>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</si>
  <si>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</si>
  <si>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</si>
  <si>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</si>
  <si>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</si>
  <si>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</si>
  <si>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</si>
  <si>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</si>
  <si>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</si>
  <si>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</si>
  <si>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</si>
  <si>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</si>
  <si>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</si>
  <si>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</si>
  <si>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</si>
  <si>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</si>
  <si>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</si>
  <si>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</si>
  <si>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</si>
  <si>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</si>
  <si>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</si>
  <si>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</si>
  <si>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</si>
  <si>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</si>
  <si>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</si>
  <si>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</si>
  <si>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</si>
  <si>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</si>
  <si>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</si>
  <si>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</si>
  <si>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</si>
  <si>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</si>
  <si>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</si>
  <si>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</si>
  <si>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</si>
  <si>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</si>
  <si>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</si>
  <si>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</si>
  <si>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</si>
  <si>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</si>
  <si>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</si>
  <si>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</si>
  <si>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</si>
  <si>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</si>
  <si>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</si>
  <si>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</si>
  <si>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</si>
  <si>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</si>
  <si>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</si>
  <si>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</si>
  <si>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</si>
  <si>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</si>
  <si>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</si>
  <si>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</si>
  <si>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</si>
  <si>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</si>
  <si>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</si>
  <si>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</si>
  <si>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</si>
  <si>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</si>
  <si>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</si>
  <si>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</si>
  <si>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</si>
  <si>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</si>
  <si>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</si>
  <si>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</si>
  <si>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</si>
  <si>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</si>
  <si>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</si>
  <si>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</si>
  <si>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</si>
  <si>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</si>
  <si>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</si>
  <si>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</si>
  <si>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</si>
  <si>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</si>
  <si>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</si>
  <si>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</si>
  <si>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</si>
  <si>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</si>
  <si>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</si>
  <si>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</si>
  <si>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</si>
  <si>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</si>
  <si>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</si>
  <si>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</si>
  <si>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</si>
  <si>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</si>
  <si>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</si>
  <si>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</si>
  <si>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</si>
  <si>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</si>
  <si>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</si>
  <si>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</si>
  <si>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</si>
  <si>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</si>
  <si>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</si>
  <si>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</si>
  <si>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</si>
  <si>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</si>
  <si>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</si>
  <si>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</si>
  <si>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</si>
  <si>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</si>
  <si>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</si>
  <si>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</si>
  <si>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</si>
  <si>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</si>
  <si>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</si>
  <si>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</si>
  <si>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</si>
  <si>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</si>
  <si>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</si>
  <si>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</si>
  <si>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</si>
  <si>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</si>
  <si>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</si>
  <si>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</si>
  <si>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</si>
  <si>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</si>
  <si>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</si>
  <si>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</si>
  <si>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</si>
  <si>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</si>
  <si>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</si>
  <si>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</si>
  <si>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</si>
  <si>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</si>
  <si>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</si>
  <si>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</si>
  <si>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</si>
  <si>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</si>
  <si>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</si>
  <si>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</si>
  <si>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</si>
  <si>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</si>
  <si>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</si>
  <si>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</si>
  <si>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</si>
  <si>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</si>
  <si>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</si>
  <si>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</si>
  <si>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</si>
  <si>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</si>
  <si>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</si>
  <si>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</si>
  <si>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</si>
  <si>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</si>
  <si>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</si>
  <si>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</si>
  <si>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</si>
  <si>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</si>
  <si>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</si>
  <si>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</si>
  <si>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</si>
  <si>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</si>
  <si>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</si>
  <si>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</si>
  <si>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</si>
  <si>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</si>
  <si>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</si>
  <si>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</si>
  <si>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</si>
  <si>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</si>
  <si>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</si>
  <si>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</si>
  <si>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</si>
  <si>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</si>
  <si>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</si>
  <si>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</si>
  <si>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</si>
  <si>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</si>
  <si>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</si>
  <si>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</si>
  <si>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</si>
  <si>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</si>
  <si>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</si>
  <si>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</si>
  <si>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</si>
  <si>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</si>
  <si>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</si>
  <si>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</si>
  <si>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</si>
  <si>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</si>
  <si>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</si>
  <si>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</si>
  <si>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</si>
  <si>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</si>
  <si>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</si>
  <si>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</si>
  <si>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</si>
  <si>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</si>
  <si>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</si>
  <si>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</si>
  <si>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</si>
  <si>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</si>
  <si>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</si>
  <si>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</si>
  <si>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</si>
  <si>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</si>
  <si>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</si>
  <si>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</si>
  <si>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</si>
  <si>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</si>
  <si>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</si>
  <si>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</si>
  <si>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</si>
  <si>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</si>
  <si>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</si>
  <si>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</si>
  <si>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</si>
  <si>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</si>
  <si>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</si>
  <si>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</si>
  <si>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</si>
  <si>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</si>
  <si>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</si>
  <si>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</si>
  <si>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</si>
  <si>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</si>
  <si>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</si>
  <si>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</si>
  <si>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</si>
  <si>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</si>
  <si>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</si>
  <si>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</si>
  <si>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</si>
  <si>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</si>
  <si>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</si>
  <si>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</si>
  <si>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</si>
  <si>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</si>
  <si>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</si>
  <si>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</si>
  <si>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</si>
  <si>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</si>
  <si>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</si>
  <si>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</si>
  <si>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</si>
  <si>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</si>
  <si>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</si>
  <si>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</si>
  <si>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</si>
  <si>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</si>
  <si>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</si>
  <si>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</si>
  <si>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</si>
  <si>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</si>
  <si>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</si>
  <si>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</si>
  <si>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</si>
  <si>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</si>
  <si>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</si>
  <si>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</si>
  <si>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</si>
  <si>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</si>
  <si>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</si>
  <si>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</si>
  <si>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</si>
  <si>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</si>
  <si>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</si>
  <si>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</si>
  <si>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</si>
  <si>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</si>
  <si>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</si>
  <si>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</si>
  <si>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</si>
  <si>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</si>
  <si>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</si>
  <si>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</si>
  <si>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</si>
  <si>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</si>
  <si>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</si>
  <si>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</si>
  <si>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</si>
  <si>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</si>
  <si>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</si>
  <si>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</si>
  <si>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</si>
  <si>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</si>
  <si>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</si>
  <si>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</si>
  <si>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</si>
  <si>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</si>
  <si>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</si>
  <si>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</si>
  <si>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</si>
  <si>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</si>
  <si>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</si>
  <si>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</si>
  <si>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</si>
  <si>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</si>
  <si>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</si>
  <si>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</si>
  <si>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</si>
  <si>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</si>
  <si>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</si>
  <si>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</si>
  <si>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</si>
  <si>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</si>
  <si>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</si>
  <si>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</si>
  <si>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</si>
  <si>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</si>
  <si>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</si>
  <si>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</si>
  <si>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</si>
  <si>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</si>
  <si>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</si>
  <si>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</si>
  <si>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</si>
  <si>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</si>
  <si>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</si>
  <si>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</si>
  <si>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</si>
  <si>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</si>
  <si>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</si>
  <si>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</si>
  <si>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</si>
  <si>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</si>
  <si>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</si>
  <si>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</si>
  <si>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</si>
  <si>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</si>
  <si>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</si>
  <si>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</si>
  <si>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</si>
  <si>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</si>
  <si>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</si>
  <si>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</si>
  <si>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</si>
  <si>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</si>
  <si>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</si>
  <si>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</si>
  <si>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</si>
  <si>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</si>
  <si>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</si>
  <si>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</si>
  <si>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</si>
  <si>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</si>
  <si>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</si>
  <si>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</si>
  <si>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</si>
  <si>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</si>
  <si>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</si>
  <si>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</si>
  <si>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</si>
  <si>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</si>
  <si>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</si>
  <si>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</si>
  <si>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</si>
  <si>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</si>
  <si>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</si>
  <si>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</si>
  <si>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</si>
  <si>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</si>
  <si>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</si>
  <si>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</si>
  <si>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</si>
  <si>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</si>
  <si>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</si>
  <si>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</si>
  <si>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</si>
  <si>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</si>
  <si>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</si>
  <si>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</si>
  <si>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</si>
  <si>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</si>
  <si>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</si>
  <si>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</si>
  <si>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</si>
  <si>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</si>
  <si>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</si>
  <si>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</si>
  <si>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</si>
  <si>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</si>
  <si>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</si>
  <si>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</si>
  <si>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</si>
  <si>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</si>
  <si>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</si>
  <si>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</si>
  <si>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</si>
  <si>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</si>
  <si>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</si>
  <si>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</si>
  <si>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</si>
  <si>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</si>
  <si>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</si>
  <si>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</si>
  <si>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</si>
  <si>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</si>
  <si>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</si>
  <si>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</si>
  <si>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</si>
  <si>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</si>
  <si>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</si>
  <si>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</si>
  <si>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</si>
  <si>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</si>
  <si>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</si>
  <si>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</si>
  <si>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</si>
  <si>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</si>
  <si>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</si>
  <si>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</si>
  <si>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</si>
  <si>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</si>
  <si>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</si>
  <si>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</si>
  <si>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</si>
  <si>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</si>
  <si>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</si>
  <si>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</si>
  <si>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</si>
  <si>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</si>
  <si>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</si>
  <si>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</si>
  <si>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</si>
  <si>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</si>
  <si>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</si>
  <si>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</si>
  <si>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</si>
  <si>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</si>
  <si>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</si>
  <si>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</si>
  <si>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</si>
  <si>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</si>
  <si>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</si>
  <si>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</si>
  <si>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</si>
  <si>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</si>
  <si>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</si>
  <si>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</si>
  <si>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</si>
  <si>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</si>
  <si>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</si>
  <si>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</si>
  <si>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</si>
  <si>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</si>
  <si>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</si>
  <si>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</si>
  <si>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</si>
  <si>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</si>
  <si>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</si>
  <si>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</si>
  <si>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</si>
  <si>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</si>
  <si>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</si>
  <si>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</si>
  <si>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</si>
  <si>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</si>
  <si>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</si>
  <si>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</si>
  <si>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</si>
  <si>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</si>
  <si>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</si>
  <si>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</si>
  <si>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</si>
  <si>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</si>
  <si>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</si>
  <si>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</si>
  <si>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</si>
  <si>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</si>
  <si>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</si>
  <si>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</si>
  <si>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</si>
  <si>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</si>
  <si>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</si>
  <si>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</si>
  <si>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</si>
  <si>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</si>
  <si>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</si>
  <si>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</si>
  <si>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</si>
  <si>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</si>
  <si>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</si>
  <si>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</si>
  <si>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</si>
  <si>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</si>
  <si>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</si>
  <si>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</si>
  <si>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</si>
  <si>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</si>
  <si>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</si>
  <si>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</si>
  <si>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</si>
  <si>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</si>
  <si>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</si>
  <si>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</si>
  <si>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</si>
  <si>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</si>
  <si>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</si>
  <si>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</si>
  <si>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</si>
  <si>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</si>
  <si>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</si>
  <si>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</si>
  <si>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</si>
  <si>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</si>
  <si>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</si>
  <si>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</si>
  <si>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</si>
  <si>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</si>
  <si>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</si>
  <si>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</si>
  <si>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</si>
  <si>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</si>
  <si>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</si>
  <si>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</si>
  <si>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</si>
  <si>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</si>
  <si>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</si>
  <si>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</si>
  <si>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</si>
  <si>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</si>
  <si>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</si>
  <si>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</si>
  <si>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</si>
  <si>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</si>
  <si>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</si>
  <si>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</si>
  <si>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</si>
  <si>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</si>
  <si>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</si>
  <si>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</si>
  <si>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</si>
  <si>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</si>
  <si>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</si>
  <si>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</si>
  <si>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</si>
  <si>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</si>
  <si>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</si>
  <si>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</si>
  <si>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</si>
  <si>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</si>
  <si>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</si>
  <si>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</si>
  <si>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</si>
  <si>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</si>
  <si>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</si>
  <si>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</si>
  <si>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</si>
  <si>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</si>
  <si>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</si>
  <si>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</si>
  <si>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</si>
  <si>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</si>
  <si>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</si>
  <si>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</si>
  <si>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</si>
  <si>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</si>
  <si>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</si>
  <si>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</si>
  <si>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</si>
  <si>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</si>
  <si>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</si>
  <si>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</si>
  <si>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</si>
  <si>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</si>
  <si>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</si>
  <si>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</si>
  <si>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</si>
  <si>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</si>
  <si>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</si>
  <si>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</si>
  <si>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</si>
  <si>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</si>
  <si>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</si>
  <si>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</si>
  <si>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</si>
  <si>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</si>
  <si>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</si>
  <si>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</si>
  <si>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</si>
  <si>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</si>
  <si>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</si>
  <si>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</si>
  <si>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</si>
  <si>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</si>
  <si>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</si>
  <si>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</si>
  <si>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</si>
  <si>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</si>
  <si>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</si>
  <si>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</si>
  <si>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</si>
  <si>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</si>
  <si>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</si>
  <si>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</si>
  <si>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</si>
  <si>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</si>
  <si>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</si>
  <si>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</si>
  <si>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</si>
  <si>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</si>
  <si>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</si>
  <si>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</si>
  <si>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</si>
  <si>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</si>
  <si>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</si>
  <si>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</si>
  <si>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</si>
  <si>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</si>
  <si>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</si>
  <si>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</si>
  <si>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</si>
  <si>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</si>
  <si>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</si>
  <si>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</si>
  <si>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</si>
  <si>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</si>
  <si>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</si>
  <si>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</si>
  <si>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</si>
  <si>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</si>
  <si>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</si>
  <si>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</si>
  <si>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</si>
  <si>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</si>
  <si>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</si>
  <si>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</si>
  <si>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</si>
  <si>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</si>
  <si>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</si>
  <si>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</si>
  <si>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</si>
  <si>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</si>
  <si>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</si>
  <si>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</si>
  <si>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</si>
  <si>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</si>
  <si>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</si>
  <si>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</si>
  <si>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</si>
  <si>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</si>
  <si>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</si>
  <si>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</si>
  <si>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</si>
  <si>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</si>
  <si>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</si>
  <si>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</si>
  <si>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</si>
  <si>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</si>
  <si>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</si>
  <si>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</si>
  <si>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</si>
  <si>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</si>
  <si>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</si>
  <si>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</si>
  <si>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</si>
  <si>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</si>
  <si>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</si>
  <si>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</si>
  <si>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</si>
  <si>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</si>
  <si>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</si>
  <si>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</si>
  <si>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</si>
  <si>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</si>
  <si>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</si>
  <si>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</si>
  <si>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</si>
  <si>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</si>
  <si>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</si>
  <si>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</si>
  <si>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</si>
  <si>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</si>
  <si>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</si>
  <si>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</si>
  <si>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</si>
  <si>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</si>
  <si>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</si>
  <si>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</si>
  <si>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</si>
  <si>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</si>
  <si>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</si>
  <si>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</si>
  <si>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</si>
  <si>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</si>
  <si>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</si>
  <si>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</si>
  <si>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</si>
  <si>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</si>
  <si>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</si>
  <si>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</si>
  <si>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</si>
  <si>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</si>
  <si>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</si>
  <si>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</si>
  <si>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</si>
  <si>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</si>
  <si>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</si>
  <si>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</si>
  <si>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</si>
  <si>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</si>
  <si>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</si>
  <si>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</si>
  <si>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</si>
  <si>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</si>
  <si>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</si>
  <si>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</si>
  <si>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</si>
  <si>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</si>
  <si>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</si>
  <si>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</si>
  <si>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</si>
  <si>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</si>
  <si>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</si>
  <si>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</si>
  <si>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</si>
  <si>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</si>
  <si>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</si>
  <si>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</si>
  <si>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</si>
  <si>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</si>
  <si>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</si>
  <si>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</si>
  <si>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</si>
  <si>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</si>
  <si>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</si>
  <si>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</si>
  <si>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</si>
  <si>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</si>
  <si>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</si>
  <si>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</si>
  <si>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</si>
  <si>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</si>
  <si>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</si>
  <si>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</si>
  <si>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</si>
  <si>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</si>
  <si>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</si>
  <si>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</si>
  <si>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</si>
  <si>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</si>
  <si>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</si>
  <si>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</si>
  <si>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</si>
  <si>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</si>
  <si>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</si>
  <si>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</si>
  <si>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</si>
  <si>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</si>
  <si>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</si>
  <si>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</si>
  <si>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</si>
  <si>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</si>
  <si>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</si>
  <si>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</si>
  <si>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</si>
  <si>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</si>
  <si>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</si>
  <si>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</si>
  <si>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</si>
  <si>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</si>
  <si>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</si>
  <si>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</si>
  <si>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</si>
  <si>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</si>
  <si>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</si>
  <si>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</si>
  <si>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</si>
  <si>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</si>
  <si>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</si>
  <si>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</si>
  <si>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</si>
  <si>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</si>
  <si>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</si>
  <si>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</si>
  <si>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</si>
  <si>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</si>
  <si>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</si>
  <si>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</si>
  <si>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</si>
  <si>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</si>
  <si>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</si>
  <si>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</si>
  <si>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</si>
  <si>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</si>
  <si>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</si>
  <si>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</si>
  <si>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</si>
  <si>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</si>
  <si>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</si>
  <si>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</si>
  <si>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</si>
  <si>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</si>
  <si>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</si>
  <si>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</si>
  <si>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</si>
  <si>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</si>
  <si>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</si>
  <si>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</si>
  <si>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</si>
  <si>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</si>
  <si>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</si>
  <si>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</si>
  <si>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</si>
  <si>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</si>
  <si>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</si>
  <si>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</si>
  <si>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</si>
  <si>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</si>
  <si>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</si>
  <si>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</si>
  <si>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</si>
  <si>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</si>
  <si>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</si>
  <si>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</si>
  <si>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</si>
  <si>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</si>
  <si>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</si>
  <si>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</si>
  <si>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</si>
  <si>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</si>
  <si>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</si>
  <si>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</si>
  <si>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</si>
  <si>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</si>
  <si>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</si>
  <si>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</si>
  <si>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</si>
  <si>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</si>
  <si>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</si>
  <si>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</si>
  <si>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</si>
  <si>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</si>
  <si>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</si>
  <si>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</si>
  <si>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</si>
  <si>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</si>
  <si>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</si>
  <si>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</si>
  <si>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</si>
  <si>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</si>
  <si>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</si>
  <si>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</si>
  <si>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</si>
  <si>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</si>
  <si>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</si>
  <si>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</si>
  <si>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</si>
  <si>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</si>
  <si>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</si>
  <si>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</si>
  <si>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</si>
  <si>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</si>
  <si>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</si>
  <si>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</si>
  <si>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</si>
  <si>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</si>
  <si>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</si>
  <si>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</si>
  <si>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</si>
  <si>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</si>
  <si>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</si>
  <si>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</si>
  <si>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</si>
  <si>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</si>
  <si>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</si>
  <si>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</si>
  <si>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</si>
  <si>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</si>
  <si>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</si>
  <si>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</si>
  <si>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</si>
  <si>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</si>
  <si>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</si>
  <si>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</si>
  <si>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</si>
  <si>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</si>
  <si>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</si>
  <si>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</si>
  <si>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</si>
  <si>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</si>
  <si>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</si>
  <si>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</si>
  <si>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</si>
  <si>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</si>
  <si>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</si>
  <si>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</si>
  <si>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</si>
  <si>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</si>
  <si>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</si>
  <si>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</si>
  <si>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</si>
  <si>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</si>
  <si>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</si>
  <si>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</si>
  <si>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</si>
  <si>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</si>
  <si>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</si>
  <si>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</si>
  <si>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</si>
  <si>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</si>
  <si>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</si>
  <si>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</si>
  <si>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</si>
  <si>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</si>
  <si>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</si>
  <si>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</si>
  <si>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</si>
  <si>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</si>
  <si>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</si>
  <si>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</si>
  <si>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</si>
  <si>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</si>
  <si>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</si>
  <si>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</si>
  <si>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</si>
  <si>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</si>
  <si>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</si>
  <si>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</si>
  <si>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</si>
  <si>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</si>
  <si>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</si>
  <si>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</si>
  <si>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</si>
  <si>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</si>
  <si>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</si>
  <si>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</si>
  <si>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</si>
  <si>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</si>
  <si>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</si>
  <si>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</si>
  <si>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</si>
  <si>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</si>
  <si>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</si>
  <si>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</si>
  <si>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</si>
  <si>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</si>
  <si>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</si>
  <si>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</si>
  <si>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</si>
  <si>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</si>
  <si>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</si>
  <si>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</si>
  <si>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</si>
  <si>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</si>
  <si>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</si>
  <si>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</si>
  <si>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</si>
  <si>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</si>
  <si>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</si>
  <si>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</si>
  <si>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</si>
  <si>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</si>
  <si>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</si>
  <si>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</si>
  <si>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</si>
  <si>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</si>
  <si>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</si>
  <si>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</si>
  <si>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</si>
  <si>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</si>
  <si>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</si>
  <si>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</si>
  <si>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</si>
  <si>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</si>
  <si>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</si>
  <si>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</si>
  <si>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</si>
  <si>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</si>
  <si>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</si>
  <si>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</si>
  <si>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</si>
  <si>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</si>
  <si>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</si>
  <si>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</si>
  <si>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</si>
  <si>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</si>
  <si>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</si>
  <si>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</si>
  <si>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</si>
  <si>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</si>
  <si>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</si>
  <si>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</si>
  <si>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</si>
  <si>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</si>
  <si>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</si>
  <si>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</si>
  <si>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</si>
  <si>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</si>
  <si>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</si>
  <si>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</si>
  <si>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</si>
  <si>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</si>
  <si>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</si>
  <si>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</si>
  <si>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</si>
  <si>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</si>
  <si>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</si>
  <si>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</si>
  <si>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</si>
  <si>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</si>
  <si>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</si>
  <si>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</si>
  <si>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</si>
  <si>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</si>
  <si>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</si>
  <si>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</si>
  <si>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</si>
  <si>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</si>
  <si>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</si>
  <si>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</si>
  <si>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</si>
  <si>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</si>
  <si>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</si>
  <si>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</si>
  <si>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</si>
  <si>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</si>
  <si>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</si>
  <si>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</si>
  <si>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</si>
  <si>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</si>
  <si>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</si>
  <si>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</si>
  <si>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</si>
  <si>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</si>
  <si>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</si>
  <si>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</si>
  <si>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</si>
  <si>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</si>
  <si>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</si>
  <si>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</si>
  <si>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</si>
  <si>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</si>
  <si>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</si>
  <si>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</si>
  <si>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</si>
  <si>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</si>
  <si>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</si>
  <si>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</si>
  <si>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</si>
  <si>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</si>
  <si>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</si>
  <si>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</si>
  <si>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</si>
  <si>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</si>
  <si>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</si>
  <si>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</si>
  <si>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</si>
  <si>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</si>
  <si>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</si>
  <si>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</si>
  <si>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</si>
  <si>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</si>
  <si>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</si>
  <si>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</si>
  <si>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</si>
  <si>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</si>
  <si>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</si>
  <si>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</si>
  <si>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</si>
  <si>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</si>
  <si>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</si>
  <si>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</si>
  <si>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</si>
  <si>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</si>
  <si>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</si>
  <si>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</si>
  <si>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</si>
  <si>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</si>
  <si>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</si>
  <si>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</si>
  <si>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</si>
  <si>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</si>
  <si>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</si>
  <si>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</si>
  <si>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</si>
  <si>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</si>
  <si>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</si>
  <si>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</si>
  <si>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</si>
  <si>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</si>
  <si>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</si>
  <si>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</si>
  <si>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</si>
  <si>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</si>
  <si>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</si>
  <si>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</si>
  <si>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</si>
  <si>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</si>
  <si>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</si>
  <si>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</si>
  <si>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</si>
  <si>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</si>
  <si>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</si>
  <si>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</si>
  <si>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</si>
  <si>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</si>
  <si>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</si>
  <si>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</si>
  <si>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</si>
  <si>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</si>
  <si>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</si>
  <si>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</si>
  <si>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</si>
  <si>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</si>
  <si>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</si>
  <si>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</si>
  <si>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</si>
  <si>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</si>
  <si>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</si>
  <si>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</si>
  <si>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</si>
  <si>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</si>
  <si>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</si>
  <si>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</si>
  <si>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</si>
  <si>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</si>
  <si>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</si>
  <si>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</si>
  <si>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</si>
  <si>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</si>
  <si>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</si>
  <si>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</si>
  <si>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</si>
  <si>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</si>
  <si>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</si>
  <si>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</si>
  <si>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</si>
  <si>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</si>
  <si>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</si>
  <si>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</si>
  <si>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</si>
  <si>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</si>
  <si>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</si>
  <si>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</si>
  <si>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</si>
  <si>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</si>
  <si>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</si>
  <si>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</si>
  <si>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</si>
  <si>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</si>
  <si>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</si>
  <si>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</si>
  <si>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</si>
  <si>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</si>
  <si>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</si>
  <si>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</si>
  <si>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</si>
  <si>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</si>
  <si>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</si>
  <si>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</si>
  <si>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</si>
  <si>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</si>
  <si>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</si>
  <si>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</si>
  <si>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</si>
  <si>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</si>
  <si>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</si>
  <si>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</si>
  <si>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</si>
  <si>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</si>
  <si>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</si>
  <si>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</si>
  <si>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</si>
  <si>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</si>
  <si>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</si>
  <si>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</si>
  <si>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</si>
  <si>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</si>
  <si>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</si>
  <si>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</si>
  <si>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</si>
  <si>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</si>
  <si>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</si>
  <si>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</si>
  <si>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</si>
  <si>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</si>
  <si>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</si>
  <si>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</si>
  <si>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</si>
  <si>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</si>
  <si>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</si>
  <si>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</si>
  <si>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</si>
  <si>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</si>
  <si>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</si>
  <si>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</si>
  <si>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</si>
  <si>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</si>
  <si>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</si>
  <si>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</si>
  <si>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</si>
  <si>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</si>
  <si>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</si>
  <si>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</si>
  <si>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</si>
  <si>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</si>
  <si>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</si>
  <si>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</si>
  <si>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</si>
  <si>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</si>
  <si>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</si>
  <si>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</si>
  <si>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</si>
  <si>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</si>
  <si>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</si>
  <si>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</si>
  <si>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</si>
  <si>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</si>
  <si>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</si>
  <si>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</si>
  <si>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</si>
  <si>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</si>
  <si>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</si>
  <si>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</si>
  <si>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</si>
  <si>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</si>
  <si>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</si>
  <si>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</si>
  <si>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</si>
  <si>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</si>
  <si>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</si>
  <si>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</si>
  <si>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</si>
  <si>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</si>
  <si>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</si>
  <si>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</si>
  <si>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</si>
  <si>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</si>
  <si>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</si>
  <si>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</si>
  <si>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</si>
  <si>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</si>
  <si>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</si>
  <si>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</si>
  <si>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</si>
  <si>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</si>
  <si>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</si>
  <si>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</si>
  <si>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</si>
  <si>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</si>
  <si>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</si>
  <si>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</si>
  <si>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</si>
  <si>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</si>
  <si>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</si>
  <si>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</si>
  <si>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</si>
  <si>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</si>
  <si>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</si>
  <si>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</si>
  <si>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</si>
  <si>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</si>
  <si>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</si>
  <si>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</si>
  <si>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</si>
  <si>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</si>
  <si>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</si>
  <si>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</si>
  <si>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</si>
  <si>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</si>
  <si>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</si>
  <si>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</si>
  <si>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</si>
  <si>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</si>
  <si>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</si>
  <si>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</si>
  <si>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</si>
  <si>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</si>
  <si>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</si>
  <si>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</si>
  <si>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</si>
  <si>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</si>
  <si>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</si>
  <si>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</si>
  <si>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</si>
  <si>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</si>
  <si>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</si>
  <si>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</si>
  <si>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</si>
  <si>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</si>
  <si>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</si>
  <si>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</si>
  <si>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</si>
  <si>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</si>
  <si>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</si>
  <si>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</si>
  <si>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</si>
  <si>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</si>
  <si>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</si>
  <si>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</si>
  <si>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</si>
  <si>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</si>
  <si>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</si>
  <si>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</si>
  <si>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</si>
  <si>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</si>
  <si>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</si>
  <si>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</si>
  <si>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</si>
  <si>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</si>
  <si>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</si>
  <si>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</si>
  <si>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</si>
  <si>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</si>
  <si>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</si>
  <si>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</si>
  <si>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</si>
  <si>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</si>
  <si>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</si>
  <si>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</si>
  <si>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</si>
  <si>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</si>
  <si>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</si>
  <si>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</si>
  <si>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</si>
  <si>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</si>
  <si>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</si>
  <si>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</si>
  <si>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</si>
  <si>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</si>
  <si>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</si>
  <si>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</si>
  <si>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</si>
  <si>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</si>
  <si>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</si>
  <si>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</si>
  <si>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</si>
  <si>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</si>
  <si>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</si>
  <si>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</si>
  <si>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</si>
  <si>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</si>
  <si>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</si>
  <si>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</si>
  <si>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</si>
  <si>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</si>
  <si>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</si>
  <si>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</si>
  <si>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</si>
  <si>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</si>
  <si>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</si>
  <si>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</si>
  <si>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</si>
  <si>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</si>
  <si>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</si>
  <si>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</si>
  <si>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</si>
  <si>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</si>
  <si>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</si>
  <si>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</si>
  <si>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</si>
  <si>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</si>
  <si>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</si>
  <si>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</si>
  <si>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</si>
  <si>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</si>
  <si>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</si>
  <si>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</si>
  <si>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</si>
  <si>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</si>
  <si>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</si>
  <si>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</si>
  <si>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</si>
  <si>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</si>
  <si>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</si>
  <si>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</si>
  <si>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</si>
  <si>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</si>
  <si>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</si>
  <si>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</si>
  <si>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</si>
  <si>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</si>
  <si>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</si>
  <si>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</si>
  <si>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</si>
  <si>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</si>
  <si>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</si>
  <si>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</si>
  <si>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</si>
  <si>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</si>
  <si>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</si>
  <si>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</si>
  <si>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</si>
  <si>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</si>
  <si>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</si>
  <si>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</si>
  <si>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</si>
  <si>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</si>
  <si>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</si>
  <si>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</si>
  <si>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</si>
  <si>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</si>
  <si>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</si>
  <si>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</si>
  <si>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</si>
  <si>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</si>
  <si>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</si>
  <si>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</si>
  <si>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</si>
  <si>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</si>
  <si>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</si>
  <si>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</si>
  <si>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</si>
  <si>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</si>
  <si>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</si>
  <si>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</si>
  <si>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</si>
  <si>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</si>
  <si>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</si>
  <si>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</si>
  <si>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</si>
  <si>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</si>
  <si>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</si>
  <si>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</si>
  <si>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</si>
  <si>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</si>
  <si>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</si>
  <si>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</si>
  <si>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</si>
  <si>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</si>
  <si>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</si>
  <si>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</si>
  <si>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</si>
  <si>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</si>
  <si>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</si>
  <si>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</si>
  <si>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</si>
  <si>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</si>
  <si>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</si>
  <si>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</si>
  <si>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</si>
  <si>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</si>
  <si>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</si>
  <si>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</si>
  <si>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</si>
  <si>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</si>
  <si>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</si>
  <si>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</si>
  <si>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</si>
  <si>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</si>
  <si>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</si>
  <si>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</si>
  <si>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</si>
  <si>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</si>
  <si>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</si>
  <si>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</si>
  <si>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</si>
  <si>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</si>
  <si>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</si>
  <si>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</si>
  <si>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</si>
  <si>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</si>
  <si>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</si>
  <si>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</si>
  <si>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</si>
  <si>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</si>
  <si>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</si>
  <si>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</si>
  <si>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</si>
  <si>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</si>
  <si>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</si>
  <si>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</si>
  <si>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</si>
  <si>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</si>
  <si>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</si>
  <si>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</si>
  <si>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</si>
  <si>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</si>
  <si>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</si>
  <si>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</si>
  <si>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</si>
  <si>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</si>
  <si>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</si>
  <si>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</si>
  <si>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</si>
  <si>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</si>
  <si>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</si>
  <si>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</si>
  <si>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</si>
  <si>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</si>
  <si>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</si>
  <si>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</si>
  <si>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</si>
  <si>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</si>
  <si>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</si>
  <si>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</si>
  <si>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</si>
  <si>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</si>
  <si>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</si>
  <si>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</si>
  <si>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</si>
  <si>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</si>
  <si>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</si>
  <si>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</si>
  <si>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</si>
  <si>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</si>
  <si>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</si>
  <si>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</si>
  <si>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</si>
  <si>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</si>
  <si>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</si>
  <si>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</si>
  <si>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</si>
  <si>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</si>
  <si>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</si>
  <si>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</si>
  <si>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</si>
  <si>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</si>
  <si>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</si>
  <si>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</si>
  <si>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</si>
  <si>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</si>
  <si>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</si>
  <si>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</si>
  <si>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</si>
  <si>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</si>
  <si>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</si>
  <si>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</si>
  <si>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</si>
  <si>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</si>
  <si>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</si>
  <si>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</si>
  <si>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</si>
  <si>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</si>
  <si>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</si>
  <si>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</si>
  <si>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</si>
  <si>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</si>
  <si>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</si>
  <si>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</si>
  <si>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</si>
  <si>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</si>
  <si>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</si>
  <si>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</si>
  <si>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</si>
  <si>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</si>
  <si>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</si>
  <si>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</si>
  <si>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</si>
  <si>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</si>
  <si>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</si>
  <si>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</si>
  <si>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</si>
  <si>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</si>
  <si>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</si>
  <si>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</si>
  <si>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</si>
  <si>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</si>
  <si>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</si>
  <si>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</si>
  <si>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</si>
  <si>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</si>
  <si>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</si>
  <si>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</si>
  <si>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</si>
  <si>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</si>
  <si>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</si>
  <si>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</si>
  <si>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</si>
  <si>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</si>
  <si>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</si>
  <si>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</si>
  <si>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</si>
  <si>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</si>
  <si>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</si>
  <si>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</si>
  <si>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</si>
  <si>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</si>
  <si>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</si>
  <si>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</si>
  <si>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</si>
  <si>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</si>
  <si>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</si>
  <si>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</si>
  <si>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</si>
  <si>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</si>
  <si>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</si>
  <si>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</si>
  <si>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</si>
  <si>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</si>
  <si>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</si>
  <si>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</si>
  <si>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</si>
  <si>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</si>
  <si>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</si>
  <si>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</si>
  <si>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</si>
  <si>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</si>
  <si>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</si>
  <si>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</si>
  <si>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</si>
  <si>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</si>
  <si>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</si>
  <si>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</si>
  <si>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</si>
  <si>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</si>
  <si>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</si>
  <si>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</si>
  <si>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</si>
  <si>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</si>
  <si>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</si>
  <si>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</si>
  <si>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</si>
  <si>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</si>
  <si>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</si>
  <si>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</si>
  <si>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</si>
  <si>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</si>
  <si>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</si>
  <si>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</si>
  <si>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</si>
  <si>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</si>
  <si>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</si>
  <si>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</si>
  <si>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</si>
  <si>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</si>
  <si>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</si>
  <si>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</si>
  <si>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</si>
  <si>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</si>
  <si>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</si>
  <si>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</si>
  <si>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</si>
  <si>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</si>
  <si>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</si>
  <si>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</si>
  <si>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</si>
  <si>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</si>
  <si>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</si>
  <si>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</si>
  <si>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</si>
  <si>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</si>
  <si>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</si>
  <si>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</si>
  <si>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</si>
  <si>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</si>
  <si>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</si>
  <si>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</si>
  <si>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</si>
  <si>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</si>
  <si>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</si>
  <si>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</si>
  <si>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</si>
  <si>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</si>
  <si>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</si>
  <si>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</si>
  <si>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</si>
  <si>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</si>
  <si>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</si>
  <si>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</si>
  <si>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</si>
  <si>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</si>
  <si>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</si>
  <si>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</si>
  <si>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</si>
  <si>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</si>
  <si>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</si>
  <si>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</si>
  <si>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</si>
  <si>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</si>
  <si>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</si>
  <si>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</si>
  <si>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</si>
  <si>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</si>
  <si>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</si>
  <si>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</si>
  <si>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</si>
  <si>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</si>
  <si>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</si>
  <si>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</si>
  <si>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</si>
  <si>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</si>
  <si>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</si>
  <si>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</si>
  <si>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</si>
  <si>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</si>
  <si>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</si>
  <si>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</si>
  <si>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</si>
  <si>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</si>
  <si>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</si>
  <si>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</si>
  <si>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</si>
  <si>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</si>
  <si>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</si>
  <si>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</si>
  <si>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</si>
  <si>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</si>
  <si>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</si>
  <si>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</si>
  <si>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</si>
  <si>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</si>
  <si>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</si>
  <si>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</si>
  <si>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</si>
  <si>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</si>
  <si>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</si>
  <si>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</si>
  <si>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</si>
  <si>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</si>
  <si>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</si>
  <si>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</si>
  <si>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</si>
  <si>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</si>
  <si>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</si>
  <si>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</si>
  <si>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</si>
  <si>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</si>
  <si>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</si>
  <si>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</si>
  <si>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</si>
  <si>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</si>
  <si>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</si>
  <si>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</si>
  <si>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</si>
  <si>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</si>
  <si>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</si>
  <si>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</si>
  <si>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</si>
  <si>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</si>
  <si>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</si>
  <si>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</si>
  <si>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</si>
  <si>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</si>
  <si>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</si>
  <si>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</si>
  <si>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</si>
  <si>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</si>
  <si>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</si>
  <si>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</si>
  <si>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</si>
  <si>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</si>
  <si>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</si>
  <si>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</si>
  <si>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</si>
  <si>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</si>
  <si>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</si>
  <si>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</si>
  <si>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</si>
  <si>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</si>
  <si>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</si>
  <si>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</si>
  <si>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</si>
  <si>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</si>
  <si>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</si>
  <si>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</si>
  <si>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</si>
  <si>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</si>
  <si>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</si>
  <si>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</si>
  <si>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</si>
  <si>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</si>
  <si>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</si>
  <si>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</si>
  <si>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</si>
  <si>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</si>
  <si>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</si>
  <si>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</si>
  <si>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</si>
  <si>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</si>
  <si>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</si>
  <si>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</si>
  <si>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</si>
  <si>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</si>
  <si>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</si>
  <si>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</si>
  <si>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</si>
  <si>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</si>
  <si>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</si>
  <si>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</si>
  <si>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</si>
  <si>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</si>
  <si>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</si>
  <si>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</si>
  <si>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</si>
  <si>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</si>
  <si>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</si>
  <si>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</si>
  <si>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</si>
  <si>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</si>
  <si>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</si>
  <si>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</si>
  <si>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</si>
  <si>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</si>
  <si>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</si>
  <si>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</si>
  <si>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</si>
  <si>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</si>
  <si>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</si>
  <si>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</si>
  <si>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</si>
  <si>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</si>
  <si>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</si>
  <si>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</si>
  <si>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</si>
  <si>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</si>
  <si>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</si>
  <si>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</si>
  <si>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</si>
  <si>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</si>
  <si>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</si>
  <si>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</si>
  <si>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</si>
  <si>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</si>
  <si>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</si>
  <si>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</si>
  <si>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</si>
  <si>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</si>
  <si>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</si>
  <si>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</si>
  <si>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</si>
  <si>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</si>
  <si>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</si>
  <si>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</si>
  <si>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</si>
  <si>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</si>
  <si>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</si>
  <si>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</si>
  <si>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</si>
  <si>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</si>
  <si>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</si>
  <si>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</si>
  <si>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</si>
  <si>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</si>
  <si>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</si>
  <si>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</si>
  <si>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</si>
  <si>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</si>
  <si>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</si>
  <si>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</si>
  <si>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</si>
  <si>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</si>
  <si>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</si>
  <si>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</si>
  <si>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</si>
  <si>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</si>
  <si>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</si>
  <si>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</si>
  <si>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</si>
  <si>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</si>
  <si>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</si>
  <si>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</si>
  <si>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</si>
  <si>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</si>
  <si>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</si>
  <si>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</si>
  <si>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</si>
  <si>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</si>
  <si>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</si>
  <si>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</si>
  <si>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</si>
  <si>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</si>
  <si>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</si>
  <si>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</si>
  <si>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</si>
  <si>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</si>
  <si>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</si>
  <si>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</si>
  <si>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</si>
  <si>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</si>
  <si>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</si>
  <si>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</si>
  <si>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</si>
  <si>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</si>
  <si>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</si>
  <si>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</si>
  <si>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</si>
  <si>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</si>
  <si>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</si>
  <si>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</si>
  <si>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</si>
  <si>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</si>
  <si>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</si>
  <si>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</si>
  <si>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</si>
  <si>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</si>
  <si>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</si>
  <si>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</si>
  <si>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</si>
  <si>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</si>
  <si>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</si>
  <si>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</si>
  <si>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</si>
  <si>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</si>
  <si>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</si>
  <si>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</si>
  <si>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</si>
  <si>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</si>
  <si>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</si>
  <si>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</si>
  <si>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</si>
  <si>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</si>
  <si>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</si>
  <si>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</si>
  <si>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</si>
  <si>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</si>
  <si>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</si>
  <si>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</si>
  <si>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</si>
  <si>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</si>
  <si>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</si>
  <si>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</si>
  <si>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</si>
  <si>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</si>
  <si>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</si>
  <si>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</si>
  <si>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</si>
  <si>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</si>
  <si>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</si>
  <si>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</si>
  <si>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</si>
  <si>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</si>
  <si>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</si>
  <si>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</si>
  <si>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</si>
  <si>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</si>
  <si>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</si>
  <si>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</si>
  <si>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</si>
  <si>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</si>
  <si>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</si>
  <si>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</si>
  <si>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</si>
  <si>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</si>
  <si>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</si>
  <si>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</si>
  <si>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</si>
  <si>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</si>
  <si>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</si>
  <si>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</si>
  <si>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</si>
  <si>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</si>
  <si>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</si>
  <si>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</si>
  <si>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</si>
  <si>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</si>
  <si>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</si>
  <si>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</si>
  <si>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</si>
  <si>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</si>
  <si>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</si>
  <si>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</si>
  <si>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</si>
  <si>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</si>
  <si>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</si>
  <si>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</si>
  <si>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</si>
  <si>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</si>
  <si>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</si>
  <si>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</si>
  <si>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</si>
  <si>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</si>
  <si>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</si>
  <si>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</si>
  <si>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</si>
  <si>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</si>
  <si>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</si>
  <si>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</si>
  <si>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</si>
  <si>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</si>
  <si>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</si>
  <si>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</si>
  <si>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</si>
  <si>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</si>
  <si>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</si>
  <si>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</si>
  <si>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</si>
  <si>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</si>
  <si>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</si>
  <si>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</si>
  <si>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</si>
  <si>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</si>
  <si>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</si>
  <si>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</si>
  <si>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</si>
  <si>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</si>
  <si>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</si>
  <si>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</si>
  <si>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</si>
  <si>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</si>
  <si>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</si>
  <si>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</si>
  <si>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</si>
  <si>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</si>
  <si>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</si>
  <si>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</si>
  <si>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</si>
  <si>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</si>
  <si>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</si>
  <si>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</si>
  <si>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</si>
  <si>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</si>
  <si>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</si>
  <si>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</si>
  <si>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</si>
  <si>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</si>
  <si>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</si>
  <si>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</si>
  <si>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</si>
  <si>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</si>
  <si>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</si>
  <si>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</si>
  <si>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</si>
  <si>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</si>
  <si>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</si>
  <si>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</si>
  <si>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</si>
  <si>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</si>
  <si>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</si>
  <si>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</si>
  <si>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</si>
  <si>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</si>
  <si>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</si>
  <si>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</si>
  <si>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</si>
  <si>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</si>
  <si>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</si>
  <si>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</si>
  <si>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</si>
  <si>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</si>
  <si>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</si>
  <si>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</si>
  <si>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</si>
  <si>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</si>
  <si>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</si>
  <si>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</si>
  <si>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</si>
  <si>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</si>
  <si>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</si>
  <si>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</si>
  <si>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</si>
  <si>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</si>
  <si>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</si>
  <si>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</si>
  <si>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</si>
  <si>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</si>
  <si>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</si>
  <si>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</si>
  <si>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</si>
  <si>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</si>
  <si>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</si>
  <si>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</si>
  <si>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</si>
  <si>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</si>
  <si>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</si>
  <si>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</si>
  <si>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</si>
  <si>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</si>
  <si>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</si>
  <si>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</si>
  <si>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</si>
  <si>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</si>
  <si>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</si>
  <si>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</si>
  <si>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</si>
  <si>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</si>
  <si>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</si>
  <si>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</si>
  <si>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</si>
  <si>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</si>
  <si>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</si>
  <si>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</si>
  <si>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</si>
  <si>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</si>
  <si>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</si>
  <si>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</si>
  <si>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</si>
  <si>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</si>
  <si>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</si>
  <si>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</si>
  <si>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</si>
  <si>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</si>
  <si>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</si>
  <si>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</si>
  <si>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</si>
  <si>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</si>
  <si>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</si>
  <si>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</si>
  <si>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</si>
  <si>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</si>
  <si>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</si>
  <si>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</si>
  <si>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</si>
  <si>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</si>
  <si>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</si>
  <si>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</si>
  <si>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</si>
  <si>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</si>
  <si>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</si>
  <si>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</si>
  <si>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</si>
  <si>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</si>
  <si>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</si>
  <si>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</si>
  <si>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</si>
  <si>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</si>
  <si>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</si>
  <si>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</si>
  <si>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</si>
  <si>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</si>
  <si>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</si>
  <si>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</si>
  <si>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</si>
  <si>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</si>
  <si>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</si>
  <si>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</si>
  <si>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</si>
  <si>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</si>
  <si>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</si>
  <si>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</si>
  <si>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</si>
  <si>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</si>
  <si>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</si>
  <si>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</si>
  <si>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</si>
  <si>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</si>
  <si>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</si>
  <si>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</si>
  <si>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</si>
  <si>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</si>
  <si>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</si>
  <si>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</si>
  <si>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</si>
  <si>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</si>
  <si>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</si>
  <si>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</si>
  <si>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</si>
  <si>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</si>
  <si>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</si>
  <si>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</si>
  <si>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</si>
  <si>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</si>
  <si>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</si>
  <si>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</si>
  <si>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</si>
  <si>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</si>
  <si>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</si>
  <si>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</si>
  <si>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</si>
  <si>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</si>
  <si>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</si>
  <si>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</si>
  <si>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</si>
  <si>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</si>
  <si>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</si>
  <si>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</si>
  <si>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</si>
  <si>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</si>
  <si>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</si>
  <si>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</si>
  <si>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</si>
  <si>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</si>
  <si>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</si>
  <si>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</si>
  <si>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</si>
  <si>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</si>
  <si>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</si>
  <si>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</si>
  <si>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</si>
  <si>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</si>
  <si>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</si>
  <si>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</si>
  <si>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</si>
  <si>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</si>
  <si>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</si>
  <si>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</si>
  <si>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</si>
  <si>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</si>
  <si>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</si>
  <si>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</si>
  <si>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</si>
  <si>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</si>
  <si>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</si>
  <si>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</si>
  <si>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</si>
  <si>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</si>
  <si>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</si>
  <si>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</si>
  <si>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</si>
  <si>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</si>
  <si>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</si>
  <si>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</si>
  <si>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</si>
  <si>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</si>
  <si>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</si>
  <si>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</si>
  <si>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</si>
  <si>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</si>
  <si>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</si>
  <si>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</si>
  <si>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</si>
  <si>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</si>
  <si>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</si>
  <si>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</si>
  <si>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</si>
  <si>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</si>
  <si>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</si>
  <si>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</si>
  <si>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</si>
  <si>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</si>
  <si>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</si>
  <si>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</si>
  <si>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</si>
  <si>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</si>
  <si>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</si>
  <si>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</si>
  <si>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</si>
  <si>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</si>
  <si>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</si>
  <si>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</si>
  <si>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</si>
  <si>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</si>
  <si>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</si>
  <si>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</si>
  <si>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</si>
  <si>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</si>
  <si>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</si>
  <si>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</si>
  <si>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</si>
  <si>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</si>
  <si>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</si>
  <si>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</si>
  <si>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</si>
  <si>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</si>
  <si>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</si>
  <si>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</si>
  <si>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</si>
  <si>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</si>
  <si>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</si>
  <si>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</si>
  <si>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</si>
  <si>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</si>
  <si>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</si>
  <si>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</si>
  <si>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</si>
  <si>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</si>
  <si>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</si>
  <si>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</si>
  <si>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</si>
  <si>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</si>
  <si>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</si>
  <si>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</si>
  <si>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</si>
  <si>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</si>
  <si>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</si>
  <si>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</si>
  <si>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</si>
  <si>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</si>
  <si>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</si>
  <si>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</si>
  <si>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</si>
  <si>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</si>
  <si>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</si>
  <si>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</si>
  <si>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</si>
  <si>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</si>
  <si>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</si>
  <si>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</si>
  <si>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</si>
  <si>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</si>
  <si>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</si>
  <si>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</si>
  <si>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</si>
  <si>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</si>
  <si>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</si>
  <si>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</si>
  <si>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</si>
  <si>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</si>
  <si>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</si>
  <si>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</si>
  <si>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</si>
  <si>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</si>
  <si>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</si>
  <si>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</si>
  <si>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</si>
  <si>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</si>
  <si>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</si>
  <si>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</si>
  <si>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</si>
  <si>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</si>
  <si>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</si>
  <si>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</si>
  <si>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</si>
  <si>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</si>
  <si>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</si>
  <si>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</si>
  <si>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</si>
  <si>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</si>
  <si>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</si>
  <si>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</si>
  <si>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</si>
  <si>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</si>
  <si>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</si>
  <si>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</si>
  <si>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</si>
  <si>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</si>
  <si>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</si>
  <si>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</si>
  <si>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</si>
  <si>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</si>
  <si>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</si>
  <si>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</si>
  <si>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</si>
  <si>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</si>
  <si>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</si>
  <si>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</si>
  <si>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</si>
  <si>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</si>
  <si>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</si>
  <si>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</si>
  <si>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</si>
  <si>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</si>
  <si>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</si>
  <si>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</si>
  <si>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</si>
  <si>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</si>
  <si>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</si>
  <si>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</si>
  <si>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</si>
  <si>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</si>
  <si>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</si>
  <si>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</si>
  <si>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</si>
  <si>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</si>
  <si>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</si>
  <si>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</si>
  <si>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</si>
  <si>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</si>
  <si>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</si>
  <si>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</si>
  <si>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</si>
  <si>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</si>
  <si>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</si>
  <si>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</si>
  <si>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</si>
  <si>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</si>
  <si>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</si>
  <si>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</si>
  <si>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</si>
  <si>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</si>
  <si>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</si>
  <si>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</si>
  <si>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</si>
  <si>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</si>
  <si>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</si>
  <si>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</si>
  <si>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</si>
  <si>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</si>
  <si>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</si>
  <si>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</si>
  <si>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</si>
  <si>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</si>
  <si>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</si>
  <si>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</si>
  <si>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</si>
  <si>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</si>
  <si>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</si>
  <si>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</si>
  <si>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</si>
  <si>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</si>
  <si>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</si>
  <si>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</si>
  <si>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</si>
  <si>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</si>
  <si>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</si>
  <si>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</si>
  <si>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</si>
  <si>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</si>
  <si>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</si>
  <si>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</si>
  <si>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</si>
  <si>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</si>
  <si>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</si>
  <si>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</si>
  <si>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</si>
  <si>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</si>
  <si>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</si>
  <si>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</si>
  <si>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</si>
  <si>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</si>
  <si>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</si>
  <si>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</si>
  <si>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</si>
  <si>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</si>
  <si>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</si>
  <si>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</si>
  <si>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</si>
  <si>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</si>
  <si>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</si>
  <si>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</si>
  <si>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</si>
  <si>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</si>
  <si>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</si>
  <si>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</si>
  <si>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</si>
  <si>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</si>
  <si>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</si>
  <si>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</si>
  <si>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</si>
  <si>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</si>
  <si>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</si>
  <si>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</si>
  <si>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</si>
  <si>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</si>
  <si>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</si>
  <si>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</si>
  <si>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</si>
  <si>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</si>
  <si>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</si>
  <si>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</si>
  <si>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</si>
  <si>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</si>
  <si>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</si>
  <si>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</si>
  <si>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</si>
  <si>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</si>
  <si>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</si>
  <si>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</si>
  <si>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</si>
  <si>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</si>
  <si>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</si>
  <si>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</si>
  <si>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</si>
  <si>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</si>
  <si>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</si>
  <si>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</si>
  <si>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</si>
  <si>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</si>
  <si>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</si>
  <si>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</si>
  <si>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</si>
  <si>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</si>
  <si>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</si>
  <si>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</si>
  <si>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</si>
  <si>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</si>
  <si>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</si>
  <si>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</si>
  <si>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</si>
  <si>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</si>
  <si>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</si>
  <si>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</si>
  <si>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</si>
  <si>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</si>
  <si>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</si>
  <si>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</si>
  <si>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</si>
  <si>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</si>
  <si>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</si>
  <si>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</si>
  <si>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</si>
  <si>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</si>
  <si>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</si>
  <si>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</si>
  <si>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</si>
  <si>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</si>
  <si>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</si>
  <si>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</si>
  <si>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</si>
  <si>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</si>
  <si>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</si>
  <si>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</si>
  <si>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</si>
  <si>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</si>
  <si>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</si>
  <si>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</si>
  <si>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</si>
  <si>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</si>
  <si>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</si>
  <si>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</si>
  <si>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</si>
  <si>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</si>
  <si>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</si>
  <si>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</si>
  <si>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</si>
  <si>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</si>
  <si>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</si>
  <si>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</si>
  <si>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</si>
  <si>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</si>
  <si>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</si>
  <si>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</si>
  <si>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</si>
  <si>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</si>
  <si>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</si>
  <si>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</si>
  <si>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</si>
  <si>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</si>
  <si>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</si>
  <si>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</si>
  <si>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</si>
  <si>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</si>
  <si>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</si>
  <si>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</si>
  <si>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</si>
  <si>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</si>
  <si>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</si>
  <si>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</si>
  <si>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</si>
  <si>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</si>
  <si>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</si>
  <si>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</si>
  <si>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</si>
  <si>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</si>
  <si>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</si>
  <si>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</si>
  <si>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</si>
  <si>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</si>
  <si>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</si>
  <si>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</si>
  <si>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</si>
  <si>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</si>
  <si>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</si>
  <si>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</si>
  <si>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</si>
  <si>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</si>
  <si>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</si>
  <si>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</si>
  <si>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</si>
  <si>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</si>
  <si>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</si>
  <si>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</si>
  <si>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</si>
  <si>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</si>
  <si>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</si>
  <si>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</si>
  <si>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</si>
  <si>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</si>
  <si>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</si>
  <si>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</si>
  <si>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</si>
  <si>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</si>
  <si>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</si>
  <si>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</si>
  <si>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</si>
  <si>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</si>
  <si>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</si>
  <si>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</si>
  <si>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</si>
  <si>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</si>
  <si>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</si>
  <si>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</si>
  <si>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</si>
  <si>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</si>
  <si>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</si>
  <si>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</si>
  <si>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</si>
  <si>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</si>
  <si>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</si>
  <si>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</si>
  <si>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</si>
  <si>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</si>
  <si>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</si>
  <si>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</si>
  <si>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</si>
  <si>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</si>
  <si>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</si>
  <si>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</si>
  <si>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</si>
  <si>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</si>
  <si>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</si>
  <si>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</si>
  <si>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</si>
  <si>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</si>
  <si>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</si>
  <si>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</si>
  <si>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</si>
  <si>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</si>
  <si>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</si>
  <si>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</si>
  <si>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</si>
  <si>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</si>
  <si>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</si>
  <si>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</si>
  <si>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</si>
  <si>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</si>
  <si>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</si>
  <si>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</si>
  <si>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</si>
  <si>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</si>
  <si>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</si>
  <si>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</si>
  <si>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</si>
  <si>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</si>
  <si>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</si>
  <si>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</si>
  <si>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</si>
  <si>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</si>
  <si>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</si>
  <si>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</si>
  <si>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</si>
  <si>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</si>
  <si>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</si>
  <si>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</si>
  <si>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</si>
  <si>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</si>
  <si>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</si>
  <si>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</si>
  <si>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</si>
  <si>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</si>
  <si>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</si>
  <si>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</si>
  <si>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</si>
  <si>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</si>
  <si>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</si>
  <si>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</si>
  <si>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</si>
  <si>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</si>
  <si>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</si>
  <si>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</si>
  <si>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</si>
  <si>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</si>
  <si>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</si>
  <si>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</si>
  <si>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</si>
  <si>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</si>
  <si>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</si>
  <si>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</si>
  <si>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</si>
  <si>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</si>
  <si>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</si>
  <si>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</si>
  <si>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</si>
  <si>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</si>
  <si>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</si>
  <si>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</si>
  <si>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</si>
  <si>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</si>
  <si>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</si>
  <si>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</si>
  <si>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</si>
  <si>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</si>
  <si>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</si>
  <si>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</si>
  <si>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</si>
  <si>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</si>
  <si>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</si>
  <si>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</si>
  <si>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</si>
  <si>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</si>
  <si>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</si>
  <si>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</si>
  <si>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</si>
  <si>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</si>
  <si>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</si>
  <si>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</si>
  <si>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</si>
  <si>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</si>
  <si>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</si>
  <si>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</si>
  <si>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</si>
  <si>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</si>
  <si>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</si>
  <si>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</si>
  <si>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</si>
  <si>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</si>
  <si>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</si>
  <si>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</si>
  <si>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</si>
  <si>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</si>
  <si>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</si>
  <si>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</si>
  <si>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</si>
  <si>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</si>
  <si>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</si>
  <si>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</si>
  <si>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</si>
  <si>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</si>
  <si>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</si>
  <si>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</si>
  <si>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</si>
  <si>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</si>
  <si>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</si>
  <si>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</si>
  <si>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</si>
  <si>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</si>
  <si>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</si>
  <si>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</si>
  <si>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</si>
  <si>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</si>
  <si>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</si>
  <si>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</si>
  <si>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</si>
  <si>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</si>
  <si>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</si>
  <si>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</si>
  <si>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</si>
  <si>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</si>
  <si>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</si>
  <si>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</si>
  <si>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</si>
  <si>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</si>
  <si>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</si>
  <si>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</si>
  <si>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</si>
  <si>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</si>
  <si>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</si>
  <si>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</si>
  <si>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</si>
  <si>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</si>
  <si>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</si>
  <si>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</si>
  <si>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</si>
  <si>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</si>
  <si>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</si>
  <si>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</si>
  <si>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</si>
  <si>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</si>
  <si>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</si>
  <si>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</si>
  <si>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</si>
  <si>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</si>
  <si>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</si>
  <si>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</si>
  <si>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</si>
  <si>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</si>
  <si>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</si>
  <si>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</si>
  <si>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</si>
  <si>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</si>
  <si>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</si>
  <si>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</si>
  <si>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</si>
  <si>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</si>
  <si>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</si>
  <si>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</si>
  <si>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</si>
  <si>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</si>
  <si>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</si>
  <si>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</si>
  <si>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</si>
  <si>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</si>
  <si>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</si>
  <si>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</si>
  <si>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</si>
  <si>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</si>
  <si>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</si>
  <si>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</si>
  <si>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</si>
  <si>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</si>
  <si>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</si>
  <si>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</si>
  <si>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</si>
  <si>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</si>
  <si>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</si>
  <si>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</si>
  <si>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</si>
  <si>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</si>
  <si>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</si>
  <si>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</si>
  <si>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</si>
  <si>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</si>
  <si>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</si>
  <si>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</si>
  <si>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</si>
  <si>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</si>
  <si>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</si>
  <si>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</si>
  <si>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</si>
  <si>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</si>
  <si>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</si>
  <si>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</si>
  <si>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</si>
  <si>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</si>
  <si>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</si>
  <si>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</si>
  <si>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</si>
  <si>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</si>
  <si>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</si>
  <si>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</si>
  <si>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</si>
  <si>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</si>
  <si>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</si>
  <si>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</si>
  <si>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</si>
  <si>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</si>
  <si>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</si>
  <si>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</si>
  <si>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</si>
  <si>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</si>
  <si>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</si>
  <si>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</si>
  <si>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</si>
  <si>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</si>
  <si>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</si>
  <si>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</si>
  <si>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</si>
  <si>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</si>
  <si>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</si>
  <si>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</si>
  <si>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</si>
  <si>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</si>
  <si>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</si>
  <si>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</si>
  <si>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</si>
  <si>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</si>
  <si>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</si>
  <si>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</si>
  <si>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</si>
  <si>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</si>
  <si>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</si>
  <si>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</si>
  <si>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</si>
  <si>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</si>
  <si>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</si>
  <si>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</si>
  <si>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</si>
  <si>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</si>
  <si>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</si>
  <si>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</si>
  <si>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</si>
  <si>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</si>
  <si>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</si>
  <si>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</si>
  <si>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</si>
  <si>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</si>
  <si>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</si>
  <si>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</si>
  <si>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</si>
  <si>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</si>
  <si>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</si>
  <si>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</si>
  <si>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</si>
  <si>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</si>
  <si>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</si>
  <si>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</si>
  <si>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</si>
  <si>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</si>
  <si>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</si>
  <si>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</si>
  <si>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</si>
  <si>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</si>
  <si>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</si>
  <si>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</si>
  <si>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</si>
  <si>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</si>
  <si>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</si>
  <si>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</si>
  <si>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</si>
  <si>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</si>
  <si>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</si>
  <si>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</si>
  <si>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</si>
  <si>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</si>
  <si>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</si>
  <si>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</si>
  <si>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</si>
  <si>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</si>
  <si>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</si>
  <si>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</si>
  <si>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</si>
  <si>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</si>
  <si>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</si>
  <si>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</si>
  <si>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</si>
  <si>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</si>
  <si>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</si>
  <si>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</si>
  <si>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</si>
  <si>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</si>
  <si>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</si>
  <si>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</si>
  <si>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</si>
  <si>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</si>
  <si>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</si>
  <si>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</si>
  <si>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</si>
  <si>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</si>
  <si>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</si>
  <si>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</si>
  <si>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</si>
  <si>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</si>
  <si>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</si>
  <si>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</si>
  <si>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</si>
  <si>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</si>
  <si>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</si>
  <si>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</si>
  <si>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</si>
  <si>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</si>
  <si>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</si>
  <si>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</si>
  <si>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</si>
  <si>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</si>
  <si>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</si>
  <si>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</si>
  <si>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</si>
  <si>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</si>
  <si>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</si>
  <si>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</si>
  <si>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</si>
  <si>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</si>
  <si>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</si>
  <si>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</si>
  <si>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</si>
  <si>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</si>
  <si>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</si>
  <si>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</si>
  <si>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</si>
  <si>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</si>
  <si>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</si>
  <si>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</si>
  <si>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</si>
  <si>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</si>
  <si>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</si>
  <si>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</si>
  <si>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</si>
  <si>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</si>
  <si>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</si>
  <si>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</si>
  <si>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</si>
  <si>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</si>
  <si>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</si>
  <si>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</si>
  <si>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</si>
  <si>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</si>
  <si>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</si>
  <si>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</si>
  <si>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</si>
  <si>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</si>
  <si>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</si>
  <si>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</si>
  <si>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</si>
  <si>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</si>
  <si>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</si>
  <si>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</si>
  <si>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</si>
  <si>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</si>
  <si>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</si>
  <si>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</si>
  <si>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</si>
  <si>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</si>
  <si>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</si>
  <si>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</si>
  <si>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</si>
  <si>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</si>
  <si>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</si>
  <si>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</si>
  <si>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</si>
  <si>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</si>
  <si>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</si>
  <si>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</si>
  <si>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</si>
  <si>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</si>
  <si>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</si>
  <si>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</si>
  <si>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</si>
  <si>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</si>
  <si>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</si>
  <si>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</si>
  <si>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</si>
  <si>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</si>
  <si>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</si>
  <si>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</si>
  <si>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</si>
  <si>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</si>
  <si>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</si>
  <si>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</si>
  <si>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</si>
  <si>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</si>
  <si>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</si>
  <si>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</si>
  <si>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</si>
  <si>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</si>
  <si>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</si>
  <si>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</si>
  <si>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</si>
  <si>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</si>
  <si>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</si>
  <si>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</si>
  <si>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</si>
  <si>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</si>
  <si>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</si>
  <si>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</si>
  <si>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</si>
  <si>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</si>
  <si>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</si>
  <si>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</si>
  <si>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</si>
  <si>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</si>
  <si>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</si>
  <si>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</si>
  <si>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</si>
  <si>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</si>
  <si>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</si>
  <si>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</si>
  <si>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</si>
  <si>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</si>
  <si>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</si>
  <si>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</si>
  <si>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</si>
  <si>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</si>
  <si>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</si>
  <si>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</si>
  <si>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</si>
  <si>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</si>
  <si>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</si>
  <si>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</si>
  <si>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</si>
  <si>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</si>
  <si>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</si>
  <si>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</si>
  <si>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</si>
  <si>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</si>
  <si>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</si>
  <si>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</si>
  <si>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</si>
  <si>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</si>
  <si>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</si>
  <si>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</si>
  <si>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</si>
  <si>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</si>
  <si>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</si>
  <si>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</si>
  <si>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</si>
  <si>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</si>
  <si>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</si>
  <si>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</si>
  <si>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</si>
  <si>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</si>
  <si>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</si>
  <si>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</si>
  <si>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</si>
  <si>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</si>
  <si>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</si>
  <si>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</si>
  <si>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</si>
  <si>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</si>
  <si>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</si>
  <si>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</si>
  <si>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</si>
  <si>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</si>
  <si>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</si>
  <si>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</si>
  <si>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</si>
  <si>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</si>
  <si>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</si>
  <si>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</si>
  <si>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</si>
  <si>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</si>
  <si>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</si>
  <si>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</si>
  <si>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</si>
  <si>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</si>
  <si>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</si>
  <si>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</si>
  <si>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</si>
  <si>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</si>
  <si>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</si>
  <si>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</si>
  <si>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</si>
  <si>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</si>
  <si>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</si>
  <si>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</si>
  <si>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</si>
  <si>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</si>
  <si>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</si>
  <si>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</si>
  <si>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</si>
  <si>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</si>
  <si>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</si>
  <si>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</si>
  <si>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</si>
  <si>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</si>
  <si>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</si>
  <si>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</si>
  <si>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</si>
  <si>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</si>
  <si>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</si>
  <si>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</si>
  <si>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</si>
  <si>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</si>
  <si>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</si>
  <si>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</si>
  <si>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</si>
  <si>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</si>
  <si>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</si>
  <si>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</si>
  <si>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</si>
  <si>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</si>
  <si>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</si>
  <si>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</si>
  <si>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</si>
  <si>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</si>
  <si>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</si>
  <si>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</si>
  <si>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</si>
  <si>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</si>
  <si>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</si>
  <si>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</si>
  <si>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</si>
  <si>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</si>
  <si>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</si>
  <si>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</si>
  <si>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</si>
  <si>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</si>
  <si>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</si>
  <si>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</si>
  <si>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</si>
  <si>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</si>
  <si>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</si>
  <si>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</si>
  <si>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</si>
  <si>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</si>
  <si>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</si>
  <si>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</si>
  <si>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</si>
  <si>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</si>
  <si>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</si>
  <si>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</si>
  <si>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</si>
  <si>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</si>
  <si>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</si>
  <si>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</si>
  <si>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</si>
  <si>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</si>
  <si>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</si>
  <si>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</si>
  <si>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</si>
  <si>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</si>
  <si>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</si>
  <si>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</si>
  <si>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</si>
  <si>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</si>
  <si>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</si>
  <si>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</si>
  <si>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</si>
  <si>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</si>
  <si>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</si>
  <si>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</si>
  <si>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</si>
  <si>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</si>
  <si>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</si>
  <si>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</si>
  <si>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</si>
  <si>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</si>
  <si>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</si>
  <si>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</si>
  <si>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</si>
  <si>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</si>
  <si>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</si>
  <si>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</si>
  <si>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</si>
  <si>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</si>
  <si>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</si>
  <si>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</si>
  <si>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</si>
  <si>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</si>
  <si>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</si>
  <si>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</si>
  <si>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</si>
  <si>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</si>
  <si>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</si>
  <si>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</si>
  <si>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</si>
  <si>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</si>
  <si>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</si>
  <si>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</si>
  <si>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</si>
  <si>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</si>
  <si>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</si>
  <si>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</si>
  <si>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</si>
  <si>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</si>
  <si>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</si>
  <si>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</si>
  <si>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</si>
  <si>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</si>
  <si>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</si>
  <si>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</si>
  <si>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</si>
  <si>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</si>
  <si>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</si>
  <si>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</si>
  <si>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</si>
  <si>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</si>
  <si>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</si>
  <si>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</si>
  <si>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</si>
  <si>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</si>
  <si>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</si>
  <si>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</si>
  <si>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</si>
  <si>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</si>
  <si>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</si>
  <si>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</si>
  <si>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</si>
  <si>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</si>
  <si>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</si>
  <si>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</si>
  <si>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</si>
  <si>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</si>
  <si>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</si>
  <si>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</si>
  <si>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</si>
  <si>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</si>
  <si>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</si>
  <si>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</si>
  <si>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</si>
  <si>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</si>
  <si>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</si>
  <si>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</si>
  <si>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</si>
  <si>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</si>
  <si>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</si>
  <si>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</si>
  <si>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</si>
  <si>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</si>
  <si>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</si>
  <si>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</si>
  <si>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</si>
  <si>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</si>
  <si>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</si>
  <si>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</si>
  <si>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</si>
  <si>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</si>
  <si>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</si>
  <si>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</si>
  <si>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</si>
  <si>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</si>
  <si>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</si>
  <si>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</si>
  <si>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</si>
  <si>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</si>
  <si>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</si>
  <si>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</si>
  <si>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</si>
  <si>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</si>
  <si>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</si>
  <si>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</si>
  <si>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</si>
  <si>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</si>
  <si>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</si>
  <si>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</si>
  <si>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</si>
  <si>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</si>
  <si>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</si>
  <si>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</si>
  <si>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</si>
  <si>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</si>
  <si>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</si>
  <si>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</si>
  <si>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</si>
  <si>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</si>
  <si>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</si>
  <si>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</si>
  <si>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</si>
  <si>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</si>
  <si>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</si>
  <si>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</si>
  <si>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</si>
  <si>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</si>
  <si>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</si>
  <si>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</si>
  <si>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</si>
  <si>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</si>
  <si>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</si>
  <si>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</si>
  <si>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</si>
  <si>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</si>
  <si>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</si>
  <si>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</si>
  <si>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</si>
  <si>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</si>
  <si>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</si>
  <si>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</si>
  <si>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</si>
  <si>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</si>
  <si>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</si>
  <si>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</si>
  <si>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</si>
  <si>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</si>
  <si>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</si>
  <si>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</si>
  <si>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</si>
  <si>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</si>
  <si>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</si>
  <si>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</si>
  <si>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</si>
  <si>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</si>
  <si>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</si>
  <si>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</si>
  <si>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</si>
  <si>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</si>
  <si>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</si>
  <si>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</si>
  <si>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</si>
  <si>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</si>
  <si>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</si>
  <si>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</si>
  <si>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</si>
  <si>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</si>
  <si>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</si>
  <si>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</si>
  <si>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</si>
  <si>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</si>
  <si>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</si>
  <si>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</si>
  <si>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</si>
  <si>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</si>
  <si>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</si>
  <si>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</si>
  <si>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</si>
  <si>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</si>
  <si>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</si>
  <si>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</si>
  <si>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</si>
  <si>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</si>
  <si>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</si>
  <si>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</si>
  <si>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</si>
  <si>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</si>
  <si>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</si>
  <si>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</si>
  <si>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</si>
  <si>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</si>
  <si>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</si>
  <si>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</si>
  <si>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</si>
  <si>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</si>
  <si>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</si>
  <si>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</si>
  <si>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</si>
  <si>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</si>
  <si>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</si>
  <si>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</si>
  <si>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</si>
  <si>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</si>
  <si>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</si>
  <si>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</si>
  <si>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</si>
  <si>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</si>
  <si>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</si>
  <si>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</si>
  <si>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</si>
  <si>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</si>
  <si>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</si>
  <si>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</si>
  <si>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</si>
  <si>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</si>
  <si>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</si>
  <si>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</si>
  <si>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</si>
  <si>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</si>
  <si>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</si>
  <si>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</si>
  <si>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</si>
  <si>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</si>
  <si>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</si>
  <si>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</si>
  <si>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</si>
  <si>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</si>
  <si>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</si>
  <si>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</si>
  <si>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</si>
  <si>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</si>
  <si>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</si>
  <si>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</si>
  <si>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</si>
  <si>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</si>
  <si>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</si>
  <si>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</si>
  <si>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</si>
  <si>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</si>
  <si>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</si>
  <si>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</si>
  <si>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</si>
  <si>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</si>
  <si>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</si>
  <si>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</si>
  <si>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</si>
  <si>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</si>
  <si>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</si>
  <si>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</si>
  <si>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</si>
  <si>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</si>
  <si>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</si>
  <si>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</si>
  <si>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</si>
  <si>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</si>
  <si>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</si>
  <si>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</si>
  <si>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</si>
  <si>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</si>
  <si>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</si>
  <si>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</si>
  <si>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</si>
  <si>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</si>
  <si>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</si>
  <si>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</si>
  <si>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</si>
  <si>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</si>
  <si>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</si>
  <si>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</si>
  <si>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</si>
  <si>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</si>
  <si>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</si>
  <si>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</si>
  <si>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</si>
  <si>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</si>
  <si>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</si>
  <si>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</si>
  <si>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</si>
  <si>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</si>
  <si>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</si>
  <si>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</si>
  <si>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</si>
  <si>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</si>
  <si>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</si>
  <si>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</si>
  <si>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</si>
  <si>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</si>
  <si>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</si>
  <si>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</si>
  <si>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</si>
  <si>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</si>
  <si>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</si>
  <si>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</si>
  <si>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</si>
  <si>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</si>
  <si>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</si>
  <si>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</si>
  <si>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</si>
  <si>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</si>
  <si>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</si>
  <si>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</si>
  <si>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</si>
  <si>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</si>
  <si>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</si>
  <si>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</si>
  <si>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</si>
  <si>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</si>
  <si>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</si>
  <si>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</si>
  <si>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</si>
  <si>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</si>
  <si>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</si>
  <si>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</si>
  <si>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</si>
  <si>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</si>
  <si>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</si>
  <si>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</si>
  <si>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</si>
  <si>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</si>
  <si>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</si>
  <si>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</si>
  <si>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</si>
  <si>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</si>
  <si>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</si>
  <si>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</si>
  <si>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</si>
  <si>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</si>
  <si>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</si>
  <si>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</si>
  <si>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</si>
  <si>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</si>
  <si>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</si>
  <si>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</si>
  <si>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</si>
  <si>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</si>
  <si>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</si>
  <si>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</si>
  <si>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</si>
  <si>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</si>
  <si>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</si>
  <si>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</si>
  <si>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</si>
  <si>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</si>
  <si>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</si>
  <si>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</si>
  <si>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</si>
  <si>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</si>
  <si>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</si>
  <si>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</si>
  <si>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</si>
  <si>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</si>
  <si>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</si>
  <si>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</si>
  <si>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</si>
  <si>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</si>
  <si>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</si>
  <si>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</si>
  <si>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</si>
  <si>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</si>
  <si>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</si>
  <si>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</si>
  <si>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</si>
  <si>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</si>
  <si>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</si>
  <si>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</si>
  <si>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</si>
  <si>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</si>
  <si>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</si>
  <si>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</si>
  <si>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</si>
  <si>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</si>
  <si>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</si>
  <si>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</si>
  <si>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</si>
  <si>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</si>
  <si>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</si>
  <si>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</si>
  <si>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</si>
  <si>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</si>
  <si>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</si>
  <si>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</si>
  <si>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</si>
  <si>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</si>
  <si>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</si>
  <si>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</si>
  <si>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</si>
  <si>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</si>
  <si>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</si>
  <si>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</si>
  <si>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</si>
  <si>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</si>
  <si>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</si>
  <si>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</si>
  <si>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</si>
  <si>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</si>
  <si>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</si>
  <si>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</si>
  <si>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</si>
  <si>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</si>
  <si>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</si>
  <si>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</si>
  <si>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</si>
  <si>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</si>
  <si>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</si>
  <si>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</si>
  <si>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</si>
  <si>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</si>
  <si>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</si>
  <si>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</si>
  <si>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</si>
  <si>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</si>
  <si>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</si>
  <si>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</si>
  <si>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</si>
  <si>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</si>
  <si>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</si>
  <si>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</si>
  <si>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</si>
  <si>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</si>
  <si>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</si>
  <si>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</si>
  <si>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</si>
  <si>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</si>
  <si>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</si>
  <si>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</si>
  <si>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</si>
  <si>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</si>
  <si>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</si>
  <si>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</si>
  <si>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</si>
  <si>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</si>
  <si>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</si>
  <si>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</si>
  <si>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</si>
  <si>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</si>
  <si>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</si>
  <si>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</si>
  <si>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</si>
  <si>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</si>
  <si>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</si>
  <si>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</si>
  <si>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</si>
  <si>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</si>
  <si>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</si>
  <si>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</si>
  <si>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</si>
  <si>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</si>
  <si>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</si>
  <si>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</si>
  <si>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</si>
  <si>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</si>
  <si>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</si>
  <si>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</si>
  <si>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</si>
  <si>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</si>
  <si>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</si>
  <si>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</si>
  <si>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</si>
  <si>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</si>
  <si>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</si>
  <si>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</si>
  <si>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</si>
  <si>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</si>
  <si>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</si>
  <si>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</si>
  <si>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</si>
  <si>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</si>
  <si>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</si>
  <si>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</si>
  <si>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</si>
  <si>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</si>
  <si>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</si>
  <si>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</si>
  <si>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</si>
  <si>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</si>
  <si>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</si>
  <si>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</si>
  <si>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</si>
  <si>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</si>
  <si>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</si>
  <si>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</si>
  <si>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</si>
  <si>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</si>
  <si>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</si>
  <si>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</si>
  <si>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</si>
  <si>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</si>
  <si>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</si>
  <si>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</si>
  <si>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</si>
  <si>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</si>
  <si>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</si>
  <si>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</si>
  <si>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</si>
  <si>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</si>
  <si>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</si>
  <si>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</si>
  <si>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</si>
  <si>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</si>
  <si>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</si>
  <si>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</si>
  <si>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</si>
  <si>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</si>
  <si>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</si>
  <si>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</si>
  <si>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</si>
  <si>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</si>
  <si>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</si>
  <si>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</si>
  <si>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</si>
  <si>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</si>
  <si>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</si>
  <si>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</si>
  <si>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</si>
  <si>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</si>
  <si>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</si>
  <si>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</si>
  <si>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</si>
  <si>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</si>
  <si>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</si>
  <si>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</si>
  <si>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</si>
  <si>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</si>
  <si>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</si>
  <si>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</si>
  <si>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</si>
  <si>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</si>
  <si>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</si>
  <si>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</si>
  <si>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</si>
  <si>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</si>
  <si>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</si>
  <si>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</si>
  <si>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</si>
  <si>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</si>
  <si>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</si>
  <si>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</si>
  <si>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</si>
  <si>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</si>
  <si>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</si>
  <si>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</si>
  <si>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</si>
  <si>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</si>
  <si>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</si>
  <si>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</si>
  <si>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</si>
  <si>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</si>
  <si>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</si>
  <si>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</si>
  <si>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</si>
  <si>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</si>
  <si>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</si>
  <si>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</si>
  <si>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</si>
  <si>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</si>
  <si>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</si>
  <si>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</si>
  <si>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</si>
  <si>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</si>
  <si>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</si>
  <si>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</si>
  <si>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</si>
  <si>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</si>
  <si>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</si>
  <si>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</si>
  <si>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</si>
  <si>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</si>
  <si>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</si>
  <si>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</si>
  <si>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</si>
  <si>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</si>
  <si>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</si>
  <si>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</si>
  <si>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</si>
  <si>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</si>
  <si>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</si>
  <si>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</si>
  <si>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</si>
  <si>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</si>
  <si>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</si>
  <si>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</si>
  <si>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</si>
  <si>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</si>
  <si>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</si>
  <si>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</si>
  <si>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</si>
  <si>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</si>
  <si>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</si>
  <si>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</si>
  <si>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</si>
  <si>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</si>
  <si>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</si>
  <si>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</si>
  <si>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</si>
  <si>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</si>
  <si>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</si>
  <si>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</si>
  <si>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</si>
  <si>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</si>
  <si>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</si>
  <si>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</si>
  <si>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</si>
  <si>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</si>
  <si>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</si>
  <si>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</si>
  <si>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</si>
  <si>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</si>
  <si>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</si>
  <si>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</si>
  <si>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</si>
  <si>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</si>
  <si>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</si>
  <si>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</si>
  <si>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</si>
  <si>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</si>
  <si>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</si>
  <si>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</si>
  <si>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</si>
  <si>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</si>
  <si>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</si>
  <si>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</si>
  <si>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</si>
  <si>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</si>
  <si>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</si>
  <si>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</si>
  <si>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</si>
  <si>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</si>
  <si>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</si>
  <si>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</si>
  <si>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</si>
  <si>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</si>
  <si>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</si>
  <si>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</si>
  <si>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</si>
  <si>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</si>
  <si>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</si>
  <si>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</si>
  <si>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</si>
  <si>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</si>
  <si>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</si>
  <si>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</si>
  <si>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</si>
  <si>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</si>
  <si>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</si>
  <si>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</si>
  <si>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</si>
  <si>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</si>
  <si>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</si>
  <si>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</si>
  <si>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</si>
  <si>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</si>
  <si>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</si>
  <si>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</si>
  <si>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</si>
  <si>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</si>
  <si>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</si>
  <si>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</si>
  <si>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</si>
  <si>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</si>
  <si>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</si>
  <si>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</si>
  <si>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</si>
  <si>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</si>
  <si>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</si>
  <si>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</si>
  <si>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</si>
  <si>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</si>
  <si>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</si>
  <si>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</si>
  <si>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</si>
  <si>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</si>
  <si>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</si>
  <si>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</si>
  <si>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</si>
  <si>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</si>
  <si>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</si>
  <si>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</si>
  <si>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</si>
  <si>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</si>
  <si>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</si>
  <si>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</si>
  <si>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</si>
  <si>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</si>
  <si>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</si>
  <si>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</si>
  <si>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</si>
  <si>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</si>
  <si>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</si>
  <si>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</si>
  <si>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</si>
  <si>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</si>
  <si>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</si>
  <si>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</si>
  <si>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</si>
  <si>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</si>
  <si>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</si>
  <si>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</si>
  <si>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</si>
  <si>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</si>
  <si>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</si>
  <si>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</si>
  <si>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</si>
  <si>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</si>
  <si>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</si>
  <si>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</si>
  <si>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</si>
  <si>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</si>
  <si>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</si>
  <si>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</si>
  <si>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</si>
  <si>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</si>
  <si>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</si>
  <si>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</si>
  <si>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</si>
  <si>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</si>
  <si>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</si>
  <si>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</si>
  <si>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</si>
  <si>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</si>
  <si>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</si>
  <si>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</si>
  <si>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</si>
  <si>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</si>
  <si>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</si>
  <si>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</si>
  <si>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</si>
  <si>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</si>
  <si>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</si>
  <si>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</si>
  <si>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</si>
  <si>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</si>
  <si>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</si>
  <si>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</si>
  <si>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</si>
  <si>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</si>
  <si>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</si>
  <si>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</si>
  <si>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</si>
  <si>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</si>
  <si>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</si>
  <si>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</si>
  <si>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</si>
  <si>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</si>
  <si>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</si>
  <si>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</si>
  <si>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</si>
  <si>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</si>
  <si>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</si>
  <si>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</si>
  <si>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</si>
  <si>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</si>
  <si>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</si>
  <si>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</si>
  <si>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</si>
  <si>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</si>
  <si>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</si>
  <si>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</si>
  <si>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</si>
  <si>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</si>
  <si>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</si>
  <si>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</si>
  <si>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</si>
  <si>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</si>
  <si>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</si>
  <si>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</si>
  <si>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</si>
  <si>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</si>
  <si>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</si>
  <si>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</si>
  <si>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</si>
  <si>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</si>
  <si>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</si>
  <si>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</si>
  <si>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</si>
  <si>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</si>
  <si>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</si>
  <si>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</si>
  <si>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</si>
  <si>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</si>
  <si>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</si>
  <si>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</si>
  <si>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</si>
  <si>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</si>
  <si>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</si>
  <si>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</si>
  <si>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</si>
  <si>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</si>
  <si>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</si>
  <si>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</si>
  <si>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</si>
  <si>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</si>
  <si>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</si>
  <si>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</si>
  <si>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</si>
  <si>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</si>
  <si>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</si>
  <si>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</si>
  <si>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</si>
  <si>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</si>
  <si>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</si>
  <si>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</si>
  <si>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</si>
  <si>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</si>
  <si>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</si>
  <si>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</si>
  <si>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</si>
  <si>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</si>
  <si>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</si>
  <si>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</si>
  <si>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</si>
  <si>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</si>
  <si>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</si>
  <si>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</si>
  <si>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</si>
  <si>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</si>
  <si>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</si>
  <si>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</si>
  <si>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</si>
  <si>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</si>
  <si>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</si>
  <si>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</si>
  <si>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</si>
  <si>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</si>
  <si>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</si>
  <si>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</si>
  <si>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</si>
  <si>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</si>
  <si>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</si>
  <si>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</si>
  <si>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</si>
  <si>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</si>
  <si>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</si>
  <si>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</si>
  <si>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</si>
  <si>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</si>
  <si>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</si>
  <si>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</si>
  <si>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</si>
  <si>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</si>
  <si>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</si>
  <si>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</si>
  <si>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</si>
  <si>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</si>
  <si>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</si>
  <si>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</si>
  <si>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</si>
  <si>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</si>
  <si>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</si>
  <si>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</si>
  <si>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</si>
  <si>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</si>
  <si>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</si>
  <si>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</si>
  <si>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</si>
  <si>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</si>
  <si>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</si>
  <si>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</si>
  <si>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</si>
  <si>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</si>
  <si>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</si>
  <si>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</si>
  <si>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</si>
  <si>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</si>
  <si>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</si>
  <si>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</si>
  <si>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</si>
  <si>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</si>
  <si>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</si>
  <si>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</si>
  <si>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</si>
  <si>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</si>
  <si>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</si>
  <si>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</si>
  <si>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</si>
  <si>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</si>
  <si>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</si>
  <si>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</si>
  <si>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</si>
  <si>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</si>
  <si>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</si>
  <si>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</si>
  <si>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</si>
  <si>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</si>
  <si>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</si>
  <si>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</si>
  <si>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</si>
  <si>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</si>
  <si>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</si>
  <si>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</si>
  <si>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</si>
  <si>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</si>
  <si>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</si>
  <si>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</si>
  <si>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</si>
  <si>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</si>
  <si>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</si>
  <si>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</si>
  <si>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</si>
  <si>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</si>
  <si>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</si>
  <si>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</si>
  <si>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</si>
  <si>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</si>
  <si>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</si>
  <si>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</si>
  <si>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</si>
  <si>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</si>
  <si>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</si>
  <si>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</si>
  <si>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</si>
  <si>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</si>
  <si>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</si>
  <si>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</si>
  <si>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</si>
  <si>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</si>
  <si>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</si>
  <si>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</si>
  <si>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</si>
  <si>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</si>
  <si>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</si>
  <si>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</si>
  <si>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</si>
  <si>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</si>
  <si>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</si>
  <si>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</si>
  <si>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</si>
  <si>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</si>
  <si>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</si>
  <si>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</si>
  <si>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</si>
  <si>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</si>
  <si>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</si>
  <si>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</si>
  <si>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</si>
  <si>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</si>
  <si>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</si>
  <si>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</si>
  <si>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</si>
  <si>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</si>
  <si>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</si>
  <si>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</si>
  <si>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</si>
  <si>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</si>
  <si>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</si>
  <si>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</si>
  <si>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</si>
  <si>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</si>
  <si>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</si>
  <si>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</si>
  <si>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</si>
  <si>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</si>
  <si>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</si>
  <si>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</si>
  <si>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</si>
  <si>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</si>
  <si>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</si>
  <si>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</si>
  <si>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</si>
  <si>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</si>
  <si>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</si>
  <si>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</si>
  <si>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</si>
  <si>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</si>
  <si>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</si>
  <si>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</si>
  <si>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</si>
  <si>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</si>
  <si>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</si>
  <si>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</si>
  <si>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</si>
  <si>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</si>
  <si>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</si>
  <si>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</si>
  <si>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</si>
  <si>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</si>
  <si>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</si>
  <si>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</si>
  <si>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</si>
  <si>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</si>
  <si>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</si>
  <si>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</si>
  <si>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</si>
  <si>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</si>
  <si>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</si>
  <si>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</si>
  <si>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</si>
  <si>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</si>
  <si>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</si>
  <si>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</si>
  <si>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</si>
  <si>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</si>
  <si>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</si>
  <si>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</si>
  <si>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</si>
  <si>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</si>
  <si>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</si>
  <si>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</si>
  <si>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</si>
  <si>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</si>
  <si>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</si>
  <si>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</si>
  <si>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</si>
  <si>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</si>
  <si>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</si>
  <si>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</si>
  <si>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</si>
  <si>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</si>
  <si>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</si>
  <si>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</si>
  <si>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</si>
  <si>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</si>
  <si>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</si>
  <si>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</si>
  <si>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</si>
  <si>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</si>
  <si>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</si>
  <si>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</si>
  <si>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</si>
  <si>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</si>
  <si>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</si>
  <si>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</si>
  <si>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</si>
  <si>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</si>
  <si>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</si>
  <si>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</si>
  <si>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</si>
  <si>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</si>
  <si>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</si>
  <si>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</si>
  <si>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</si>
  <si>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</si>
  <si>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</si>
  <si>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</si>
  <si>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</si>
  <si>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</si>
  <si>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</si>
  <si>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</si>
  <si>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</si>
  <si>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</si>
  <si>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</si>
  <si>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</si>
  <si>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</si>
  <si>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</si>
  <si>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</si>
  <si>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</si>
  <si>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</si>
  <si>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</si>
  <si>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</si>
  <si>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</si>
  <si>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</si>
  <si>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</si>
  <si>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</si>
  <si>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</si>
  <si>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</si>
  <si>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</si>
  <si>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</si>
  <si>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</si>
  <si>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</si>
  <si>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</si>
  <si>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</si>
  <si>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</si>
  <si>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</si>
  <si>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</si>
  <si>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</si>
  <si>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</si>
  <si>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</si>
  <si>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</si>
  <si>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</si>
  <si>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</si>
  <si>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</si>
  <si>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</si>
  <si>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</si>
  <si>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</si>
  <si>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</si>
  <si>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</si>
  <si>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</si>
  <si>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</si>
  <si>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</si>
  <si>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</si>
  <si>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</si>
  <si>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</si>
  <si>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</si>
  <si>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</si>
  <si>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</si>
  <si>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</si>
  <si>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</si>
  <si>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</si>
  <si>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</si>
  <si>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</si>
  <si>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</si>
  <si>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</si>
  <si>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</si>
  <si>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</si>
  <si>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</si>
  <si>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</si>
  <si>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</si>
  <si>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</si>
  <si>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</si>
  <si>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</si>
  <si>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</si>
  <si>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</si>
  <si>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</si>
  <si>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</si>
  <si>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</si>
  <si>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</si>
  <si>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</si>
  <si>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</si>
  <si>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</si>
  <si>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</si>
  <si>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</si>
  <si>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</si>
  <si>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</si>
  <si>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</si>
  <si>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</si>
  <si>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</si>
  <si>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</si>
  <si>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</si>
  <si>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</si>
  <si>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</si>
  <si>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</si>
  <si>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</si>
  <si>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</si>
  <si>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</si>
  <si>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</si>
  <si>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</si>
  <si>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</si>
  <si>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</si>
  <si>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</si>
  <si>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</si>
  <si>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</si>
  <si>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</si>
  <si>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</si>
  <si>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</si>
  <si>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</si>
  <si>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</si>
  <si>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</si>
  <si>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</si>
  <si>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</si>
  <si>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</si>
  <si>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</si>
  <si>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</si>
  <si>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</si>
  <si>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</si>
  <si>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</si>
  <si>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</si>
  <si>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</si>
  <si>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</si>
  <si>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</si>
  <si>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</si>
  <si>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</si>
  <si>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</si>
  <si>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</si>
  <si>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</si>
  <si>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</si>
  <si>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</si>
  <si>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</si>
  <si>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</si>
  <si>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</si>
  <si>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</si>
  <si>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</si>
  <si>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</si>
  <si>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</si>
  <si>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</si>
  <si>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</si>
  <si>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</si>
  <si>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</si>
  <si>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</si>
  <si>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</si>
  <si>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</si>
  <si>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</si>
  <si>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</si>
  <si>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</si>
  <si>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</si>
  <si>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</si>
  <si>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</si>
  <si>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</si>
  <si>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</si>
  <si>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</si>
  <si>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</si>
  <si>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</si>
  <si>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</si>
  <si>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</si>
  <si>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</si>
  <si>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</si>
  <si>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</si>
  <si>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</si>
  <si>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</si>
  <si>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</si>
  <si>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</si>
  <si>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</si>
  <si>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</si>
  <si>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</si>
  <si>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</si>
  <si>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</si>
  <si>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</si>
  <si>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</si>
  <si>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</si>
  <si>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</si>
  <si>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</si>
  <si>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</si>
  <si>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</si>
  <si>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</si>
  <si>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</si>
  <si>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</si>
  <si>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</si>
  <si>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</si>
  <si>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</si>
  <si>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</si>
  <si>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</si>
  <si>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</si>
  <si>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</si>
  <si>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</si>
  <si>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</si>
  <si>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</si>
  <si>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</si>
  <si>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</si>
  <si>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</si>
  <si>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</si>
  <si>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</si>
  <si>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</si>
  <si>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</si>
  <si>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</si>
  <si>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</si>
  <si>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</si>
  <si>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</si>
  <si>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</si>
  <si>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</si>
  <si>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</si>
  <si>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</si>
  <si>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</si>
  <si>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</si>
  <si>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</si>
  <si>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</si>
  <si>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</si>
  <si>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</si>
  <si>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</si>
  <si>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</si>
  <si>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</si>
  <si>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</si>
  <si>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</si>
  <si>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</si>
  <si>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</si>
  <si>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</si>
  <si>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</si>
  <si>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</si>
  <si>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</si>
  <si>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</si>
  <si>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</si>
  <si>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</si>
  <si>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</si>
  <si>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</si>
  <si>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</si>
  <si>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</si>
  <si>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</si>
  <si>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</si>
  <si>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</si>
  <si>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</si>
  <si>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</si>
  <si>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</si>
  <si>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</si>
  <si>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</si>
  <si>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</si>
  <si>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</si>
  <si>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</si>
  <si>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</si>
  <si>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</si>
  <si>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</si>
  <si>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</si>
  <si>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</si>
  <si>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</si>
  <si>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</si>
  <si>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</si>
  <si>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</si>
  <si>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</si>
  <si>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</si>
  <si>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</si>
  <si>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</si>
  <si>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</si>
  <si>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</si>
  <si>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</si>
  <si>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</si>
  <si>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</si>
  <si>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</si>
  <si>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</si>
  <si>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</si>
  <si>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</si>
  <si>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</si>
  <si>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</si>
  <si>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</si>
  <si>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</si>
  <si>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</si>
  <si>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</si>
  <si>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</si>
  <si>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</si>
  <si>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</si>
  <si>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</si>
  <si>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</si>
  <si>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</si>
  <si>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</si>
  <si>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</si>
  <si>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</si>
  <si>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</si>
  <si>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</si>
  <si>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</si>
  <si>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</si>
  <si>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</si>
  <si>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</si>
  <si>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</si>
  <si>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</si>
  <si>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</si>
  <si>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</si>
  <si>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</si>
  <si>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</si>
  <si>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</si>
  <si>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</si>
  <si>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</si>
  <si>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</si>
  <si>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</si>
  <si>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</si>
  <si>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</si>
  <si>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</si>
  <si>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</si>
  <si>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</si>
  <si>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</si>
  <si>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</si>
  <si>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</si>
  <si>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</si>
  <si>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</si>
  <si>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</si>
  <si>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</si>
  <si>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</si>
  <si>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</si>
  <si>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</si>
  <si>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</si>
  <si>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</si>
  <si>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</si>
  <si>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</si>
  <si>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</si>
  <si>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</si>
  <si>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</si>
  <si>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</si>
  <si>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</si>
  <si>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</si>
  <si>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</si>
  <si>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</si>
  <si>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</si>
  <si>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</si>
  <si>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</si>
  <si>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</si>
  <si>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</si>
  <si>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</si>
  <si>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</si>
  <si>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</si>
  <si>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</si>
  <si>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</si>
  <si>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</si>
  <si>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</si>
  <si>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</si>
  <si>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</si>
  <si>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</si>
  <si>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</si>
  <si>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</si>
  <si>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</si>
  <si>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</si>
  <si>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</si>
  <si>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</si>
  <si>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</si>
  <si>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</si>
  <si>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</si>
  <si>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</si>
  <si>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</si>
  <si>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</si>
  <si>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</si>
  <si>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</si>
  <si>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</si>
  <si>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</si>
  <si>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</si>
  <si>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</si>
  <si>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</si>
  <si>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</si>
  <si>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</si>
  <si>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</si>
  <si>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</si>
  <si>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</si>
  <si>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</si>
  <si>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</si>
  <si>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</si>
  <si>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</si>
  <si>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</si>
  <si>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</si>
  <si>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</si>
  <si>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</si>
  <si>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</si>
  <si>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</si>
  <si>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</si>
  <si>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</si>
  <si>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</si>
  <si>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</si>
  <si>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</si>
  <si>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</si>
  <si>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</si>
  <si>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</si>
  <si>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</si>
  <si>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</si>
  <si>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</si>
  <si>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</si>
  <si>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</si>
  <si>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</si>
  <si>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</si>
  <si>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</si>
  <si>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</si>
  <si>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</si>
  <si>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</si>
  <si>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</si>
  <si>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</si>
  <si>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</si>
  <si>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</si>
  <si>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</si>
  <si>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</si>
  <si>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</si>
  <si>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</si>
  <si>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</si>
  <si>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</si>
  <si>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</si>
  <si>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</si>
  <si>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</si>
  <si>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</si>
  <si>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</si>
  <si>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</si>
  <si>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</si>
  <si>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</si>
  <si>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</si>
  <si>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</si>
  <si>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</si>
  <si>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</si>
  <si>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</si>
  <si>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</si>
  <si>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</si>
  <si>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</si>
  <si>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</si>
  <si>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</si>
  <si>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</si>
  <si>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</si>
  <si>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</si>
  <si>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</si>
  <si>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</si>
  <si>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</si>
  <si>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</si>
  <si>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</si>
  <si>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</si>
  <si>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</si>
  <si>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</si>
  <si>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</si>
  <si>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</si>
  <si>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</si>
  <si>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</si>
  <si>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</si>
  <si>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</si>
  <si>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</si>
  <si>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</si>
  <si>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</si>
  <si>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</si>
  <si>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</si>
  <si>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</si>
  <si>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</si>
  <si>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</si>
  <si>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</si>
  <si>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</si>
  <si>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</si>
  <si>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</si>
  <si>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</si>
  <si>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</si>
  <si>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</si>
  <si>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</si>
  <si>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</si>
  <si>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</si>
  <si>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</si>
  <si>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</si>
  <si>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</si>
  <si>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</si>
  <si>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</si>
  <si>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</si>
  <si>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</si>
  <si>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</si>
  <si>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</si>
  <si>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</si>
  <si>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</si>
  <si>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</si>
  <si>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</si>
  <si>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</si>
  <si>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</si>
  <si>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</si>
  <si>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</si>
  <si>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</si>
  <si>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</si>
  <si>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</si>
  <si>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</si>
  <si>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</si>
  <si>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</si>
  <si>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</si>
  <si>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</si>
  <si>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</si>
  <si>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</si>
  <si>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</si>
  <si>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</si>
  <si>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</si>
  <si>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</si>
  <si>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</si>
  <si>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</si>
  <si>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</si>
  <si>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</si>
  <si>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</si>
  <si>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</si>
  <si>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</si>
  <si>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</si>
  <si>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</si>
  <si>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</si>
  <si>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</si>
  <si>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</si>
  <si>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</si>
  <si>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</si>
  <si>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</si>
  <si>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</si>
  <si>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</si>
  <si>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</si>
  <si>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</si>
  <si>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</si>
  <si>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</si>
  <si>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</si>
  <si>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</si>
  <si>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</si>
  <si>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</si>
  <si>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</si>
  <si>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</si>
  <si>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</si>
  <si>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</si>
  <si>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</si>
  <si>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</si>
  <si>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</si>
  <si>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</si>
  <si>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</si>
  <si>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</si>
  <si>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</si>
  <si>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</si>
  <si>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</si>
  <si>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</si>
  <si>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</si>
  <si>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</si>
  <si>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</si>
  <si>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</si>
  <si>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</si>
  <si>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</si>
  <si>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</si>
  <si>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</si>
  <si>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</si>
  <si>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</si>
  <si>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</si>
  <si>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</si>
  <si>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</si>
  <si>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</si>
  <si>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</si>
  <si>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</si>
  <si>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</si>
  <si>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</si>
  <si>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</si>
  <si>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</si>
  <si>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</si>
  <si>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</si>
  <si>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</si>
  <si>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</si>
  <si>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</si>
  <si>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</si>
  <si>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</si>
  <si>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</si>
  <si>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</si>
  <si>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</si>
  <si>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</si>
  <si>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</si>
  <si>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</si>
  <si>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</si>
  <si>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</si>
  <si>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</si>
  <si>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</si>
  <si>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</si>
  <si>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</si>
  <si>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</si>
  <si>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</si>
  <si>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</si>
  <si>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</si>
  <si>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</si>
  <si>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</si>
  <si>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</si>
  <si>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</si>
  <si>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</si>
  <si>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</si>
  <si>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</si>
  <si>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</si>
  <si>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</si>
  <si>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</si>
  <si>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</si>
  <si>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</si>
  <si>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</si>
  <si>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</si>
  <si>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</si>
  <si>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</si>
  <si>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</si>
  <si>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</si>
  <si>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</si>
  <si>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</si>
  <si>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</si>
  <si>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</si>
  <si>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</si>
  <si>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</si>
  <si>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</si>
  <si>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</si>
  <si>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</si>
  <si>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</si>
  <si>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</si>
  <si>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</si>
  <si>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</si>
  <si>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</si>
  <si>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</si>
  <si>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</si>
  <si>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</si>
  <si>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</si>
  <si>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</si>
  <si>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</si>
  <si>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</si>
  <si>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</si>
  <si>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</si>
  <si>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</si>
  <si>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</si>
  <si>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</si>
  <si>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</si>
  <si>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</si>
  <si>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</si>
  <si>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</si>
  <si>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</si>
  <si>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</si>
  <si>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</si>
  <si>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</si>
  <si>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</si>
  <si>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</si>
  <si>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</si>
  <si>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</si>
  <si>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</si>
  <si>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</si>
  <si>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</si>
  <si>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</si>
  <si>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</si>
  <si>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</si>
  <si>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</si>
  <si>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</si>
  <si>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</si>
  <si>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</si>
  <si>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</si>
  <si>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</si>
  <si>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</si>
  <si>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</si>
  <si>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</si>
  <si>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</si>
  <si>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</si>
  <si>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</si>
  <si>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</si>
  <si>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</si>
  <si>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</si>
  <si>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</si>
  <si>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</si>
  <si>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</si>
  <si>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</si>
  <si>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</si>
  <si>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</si>
  <si>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</si>
  <si>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</si>
  <si>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</si>
  <si>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</si>
  <si>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</si>
  <si>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</si>
  <si>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</si>
  <si>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</si>
  <si>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</si>
  <si>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</si>
  <si>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</si>
  <si>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</si>
  <si>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</si>
  <si>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</si>
  <si>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</si>
  <si>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</si>
  <si>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</si>
  <si>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</si>
  <si>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</si>
  <si>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</si>
  <si>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</si>
  <si>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</si>
  <si>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</si>
  <si>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</si>
  <si>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</si>
  <si>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</si>
  <si>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</si>
  <si>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</si>
  <si>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</si>
  <si>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</si>
  <si>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</si>
  <si>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</si>
  <si>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</si>
  <si>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</si>
  <si>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</si>
  <si>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</si>
  <si>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</si>
  <si>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</si>
  <si>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</si>
  <si>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</si>
  <si>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</si>
  <si>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</si>
  <si>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</si>
  <si>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</si>
  <si>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</si>
  <si>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</si>
  <si>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</si>
  <si>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</si>
  <si>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</si>
  <si>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</si>
  <si>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</si>
  <si>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</si>
  <si>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</si>
  <si>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</si>
  <si>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</si>
  <si>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</si>
  <si>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</si>
  <si>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</si>
  <si>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</si>
  <si>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</si>
  <si>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</si>
  <si>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</si>
  <si>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</si>
  <si>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</si>
  <si>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</si>
  <si>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</si>
  <si>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</si>
  <si>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</si>
  <si>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</si>
  <si>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</si>
  <si>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</si>
  <si>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</si>
  <si>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</si>
  <si>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</si>
  <si>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</si>
  <si>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</si>
  <si>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</si>
  <si>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</si>
  <si>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</si>
  <si>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</si>
  <si>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</si>
  <si>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</si>
  <si>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</si>
  <si>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</si>
  <si>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</si>
  <si>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</si>
  <si>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</si>
  <si>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</si>
  <si>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</si>
  <si>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</si>
  <si>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</si>
  <si>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</si>
  <si>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</si>
  <si>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</si>
  <si>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</si>
  <si>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</si>
  <si>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</si>
  <si>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</si>
  <si>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</si>
  <si>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</si>
  <si>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</si>
  <si>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</si>
  <si>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</si>
  <si>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</si>
  <si>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</si>
  <si>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</si>
  <si>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</si>
  <si>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</si>
  <si>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</si>
  <si>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</si>
  <si>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</si>
  <si>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</si>
  <si>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</si>
  <si>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</si>
  <si>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</si>
  <si>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</si>
  <si>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</si>
  <si>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</si>
  <si>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</si>
  <si>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</si>
  <si>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</si>
  <si>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</si>
  <si>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</si>
  <si>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</si>
  <si>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</si>
  <si>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</si>
  <si>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</si>
  <si>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</si>
  <si>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</si>
  <si>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</si>
  <si>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</si>
  <si>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</si>
  <si>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</si>
  <si>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</si>
  <si>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</si>
  <si>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</si>
  <si>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</si>
  <si>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</si>
  <si>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</si>
  <si>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</si>
  <si>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</si>
  <si>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</si>
  <si>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</si>
  <si>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</si>
  <si>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</si>
  <si>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</si>
  <si>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</si>
  <si>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</si>
  <si>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</si>
  <si>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</si>
  <si>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</si>
  <si>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</si>
  <si>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</si>
  <si>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</si>
  <si>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</si>
  <si>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</si>
  <si>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</si>
  <si>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</si>
  <si>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</si>
  <si>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</si>
  <si>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</si>
  <si>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</si>
  <si>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</si>
  <si>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</si>
  <si>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</si>
  <si>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</si>
  <si>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</si>
  <si>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</si>
  <si>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</si>
  <si>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</si>
  <si>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</si>
  <si>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</si>
  <si>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</si>
  <si>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</si>
  <si>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</si>
  <si>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</si>
  <si>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</si>
  <si>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</si>
  <si>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</si>
  <si>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</si>
  <si>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</si>
  <si>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</si>
  <si>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</si>
  <si>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</si>
  <si>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</si>
  <si>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</si>
  <si>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</si>
  <si>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</si>
  <si>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</si>
  <si>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</si>
  <si>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</si>
  <si>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</si>
  <si>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</si>
  <si>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</si>
  <si>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</si>
  <si>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</si>
  <si>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</si>
  <si>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</si>
  <si>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</si>
  <si>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</si>
  <si>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</si>
  <si>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</si>
  <si>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</si>
  <si>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</si>
  <si>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</si>
  <si>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</si>
  <si>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</si>
  <si>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</si>
  <si>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</si>
  <si>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</si>
  <si>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</si>
  <si>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</si>
  <si>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</si>
  <si>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</si>
  <si>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</si>
  <si>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</si>
  <si>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</si>
  <si>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</si>
  <si>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</si>
  <si>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</si>
  <si>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</si>
  <si>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</si>
  <si>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</si>
  <si>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</si>
  <si>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</si>
  <si>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</si>
  <si>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</si>
  <si>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</si>
  <si>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</si>
  <si>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</si>
  <si>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</si>
  <si>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</si>
  <si>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</si>
  <si>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</si>
  <si>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</si>
  <si>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</si>
  <si>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</si>
  <si>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</si>
  <si>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</si>
  <si>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</si>
  <si>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</si>
  <si>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</si>
  <si>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</si>
  <si>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</si>
  <si>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</si>
  <si>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</si>
  <si>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</si>
  <si>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</si>
  <si>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</si>
  <si>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</si>
  <si>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</si>
  <si>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</si>
  <si>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</si>
  <si>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</si>
  <si>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</si>
  <si>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</si>
  <si>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</si>
  <si>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</si>
  <si>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</si>
  <si>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</si>
  <si>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</si>
  <si>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</si>
  <si>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</si>
  <si>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</si>
  <si>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</si>
  <si>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</si>
  <si>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</si>
  <si>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</si>
  <si>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</si>
  <si>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</si>
  <si>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</si>
  <si>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</si>
  <si>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</si>
  <si>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</si>
  <si>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</si>
  <si>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</si>
  <si>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</si>
  <si>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</si>
  <si>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</si>
  <si>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</si>
  <si>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</si>
  <si>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</si>
  <si>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</si>
  <si>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</si>
  <si>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</si>
  <si>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</si>
  <si>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</si>
  <si>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</si>
  <si>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</si>
  <si>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</si>
  <si>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</si>
  <si>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</si>
  <si>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</si>
  <si>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</si>
  <si>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</si>
  <si>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</si>
  <si>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</si>
  <si>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</si>
  <si>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</si>
  <si>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</si>
  <si>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</si>
  <si>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</si>
  <si>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</si>
  <si>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</si>
  <si>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</si>
  <si>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</si>
  <si>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</si>
  <si>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</si>
  <si>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</si>
  <si>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</si>
  <si>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</si>
  <si>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</si>
  <si>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</si>
  <si>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</si>
  <si>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</si>
  <si>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</si>
  <si>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</si>
  <si>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</si>
  <si>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</si>
  <si>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</si>
  <si>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</si>
  <si>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</si>
  <si>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</si>
  <si>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</si>
  <si>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</si>
  <si>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</si>
  <si>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</si>
  <si>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</si>
  <si>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</si>
  <si>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</si>
  <si>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</si>
  <si>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</si>
  <si>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</si>
  <si>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</si>
  <si>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</si>
  <si>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</si>
  <si>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</si>
  <si>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</si>
  <si>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</si>
  <si>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</si>
  <si>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</si>
  <si>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</si>
  <si>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</si>
  <si>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</si>
  <si>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</si>
  <si>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</si>
  <si>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</si>
  <si>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</si>
  <si>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</si>
  <si>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</si>
  <si>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</si>
  <si>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</si>
  <si>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</si>
  <si>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</si>
  <si>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</si>
  <si>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</si>
  <si>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</si>
  <si>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</si>
  <si>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</si>
  <si>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</si>
  <si>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</si>
  <si>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</si>
  <si>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</si>
  <si>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</si>
  <si>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</si>
  <si>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</si>
  <si>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</si>
  <si>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</si>
  <si>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</si>
  <si>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</si>
  <si>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</si>
  <si>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</si>
  <si>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</si>
  <si>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</si>
  <si>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</si>
  <si>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</si>
  <si>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</si>
  <si>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</si>
  <si>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</si>
  <si>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</si>
  <si>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</si>
  <si>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</si>
  <si>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</si>
  <si>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</si>
  <si>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</si>
  <si>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</si>
  <si>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</si>
  <si>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</si>
  <si>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</si>
  <si>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</si>
  <si>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</si>
  <si>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</si>
  <si>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</si>
  <si>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</si>
  <si>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</si>
  <si>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</si>
  <si>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</si>
  <si>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</si>
  <si>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</si>
  <si>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</si>
  <si>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</si>
  <si>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</si>
  <si>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</si>
  <si>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</si>
  <si>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</si>
  <si>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</si>
  <si>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</si>
  <si>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</si>
  <si>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</si>
  <si>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</si>
  <si>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</si>
  <si>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</si>
  <si>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</si>
  <si>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</si>
  <si>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</si>
  <si>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</si>
  <si>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</si>
  <si>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</si>
  <si>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</si>
  <si>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</si>
  <si>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</si>
  <si>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</si>
  <si>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</si>
  <si>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</si>
  <si>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</si>
  <si>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</si>
  <si>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</si>
  <si>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</si>
  <si>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</si>
  <si>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</si>
  <si>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</si>
  <si>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</si>
  <si>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</si>
  <si>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</si>
  <si>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</si>
  <si>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</si>
  <si>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</si>
  <si>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</si>
  <si>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</si>
  <si>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</si>
  <si>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</si>
  <si>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</si>
  <si>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</si>
  <si>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</si>
  <si>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</si>
  <si>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</si>
  <si>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</si>
  <si>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</si>
  <si>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</si>
  <si>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</si>
  <si>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</si>
  <si>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</si>
  <si>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</si>
  <si>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</si>
  <si>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</si>
  <si>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</si>
  <si>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</si>
  <si>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</si>
  <si>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</si>
  <si>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</si>
  <si>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</si>
  <si>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</si>
  <si>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</si>
  <si>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</si>
  <si>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</si>
  <si>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</si>
  <si>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</si>
  <si>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</si>
  <si>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</si>
  <si>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</si>
  <si>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</si>
  <si>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</si>
  <si>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</si>
  <si>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</si>
  <si>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</si>
  <si>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</si>
  <si>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</si>
  <si>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</si>
  <si>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</si>
  <si>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</si>
  <si>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</si>
  <si>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</si>
  <si>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</si>
  <si>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</si>
  <si>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</si>
  <si>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</si>
  <si>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</si>
  <si>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</si>
  <si>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</si>
  <si>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</si>
  <si>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</si>
  <si>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</si>
  <si>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</si>
  <si>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</si>
  <si>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</si>
  <si>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</si>
  <si>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</si>
  <si>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</si>
  <si>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</si>
  <si>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</si>
  <si>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</si>
  <si>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</si>
  <si>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</si>
  <si>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</si>
  <si>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</si>
  <si>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</si>
  <si>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</si>
  <si>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</si>
  <si>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</si>
  <si>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</si>
  <si>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</si>
  <si>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</si>
  <si>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</si>
  <si>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</si>
  <si>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</si>
  <si>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</si>
  <si>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</si>
  <si>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</si>
  <si>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</si>
  <si>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</si>
  <si>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</si>
  <si>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</si>
  <si>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</si>
  <si>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</si>
  <si>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</si>
  <si>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</si>
  <si>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</si>
  <si>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</si>
  <si>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</si>
  <si>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</si>
  <si>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</si>
  <si>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</si>
  <si>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</si>
  <si>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</si>
  <si>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</si>
  <si>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</si>
  <si>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</si>
  <si>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</si>
  <si>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</si>
  <si>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</si>
  <si>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</si>
  <si>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</si>
  <si>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</si>
  <si>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</si>
  <si>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</si>
  <si>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</si>
  <si>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</si>
  <si>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</si>
  <si>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</si>
  <si>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</si>
  <si>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</si>
  <si>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</si>
  <si>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</si>
  <si>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</si>
  <si>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</si>
  <si>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</si>
  <si>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</si>
  <si>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</si>
  <si>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</si>
  <si>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</si>
  <si>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</si>
  <si>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</si>
  <si>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</si>
  <si>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</si>
  <si>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</si>
  <si>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</si>
  <si>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</si>
  <si>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</si>
  <si>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</si>
  <si>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</si>
  <si>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</si>
  <si>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</si>
  <si>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</si>
  <si>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</si>
  <si>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</si>
  <si>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</si>
  <si>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</si>
  <si>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</si>
  <si>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</si>
  <si>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</si>
  <si>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</si>
  <si>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</si>
  <si>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</si>
  <si>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</si>
  <si>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</si>
  <si>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</si>
  <si>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</si>
  <si>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</si>
  <si>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</si>
  <si>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</si>
  <si>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</si>
  <si>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</si>
  <si>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</si>
  <si>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</si>
  <si>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</si>
  <si>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</si>
  <si>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</si>
  <si>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</si>
  <si>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</si>
  <si>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</si>
  <si>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</si>
  <si>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</si>
  <si>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</si>
  <si>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</si>
  <si>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</si>
  <si>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</si>
  <si>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</si>
  <si>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</si>
  <si>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</si>
  <si>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</si>
  <si>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</si>
  <si>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</si>
  <si>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</si>
  <si>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</si>
  <si>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</si>
  <si>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</si>
  <si>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</si>
  <si>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</si>
  <si>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</si>
  <si>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</si>
  <si>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</si>
  <si>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</si>
  <si>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</si>
  <si>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</si>
  <si>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</si>
  <si>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</si>
  <si>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</si>
  <si>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</si>
  <si>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</si>
  <si>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</si>
  <si>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</si>
  <si>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</si>
  <si>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</si>
  <si>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</si>
  <si>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</si>
  <si>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</si>
  <si>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</si>
  <si>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</si>
  <si>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</si>
  <si>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</si>
  <si>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</si>
  <si>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</si>
  <si>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</si>
  <si>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</si>
  <si>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</si>
  <si>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</si>
  <si>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</si>
  <si>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</si>
  <si>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</si>
  <si>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</si>
  <si>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</si>
  <si>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</si>
  <si>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</si>
  <si>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</si>
  <si>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</si>
  <si>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</si>
  <si>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</si>
  <si>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</si>
  <si>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</si>
  <si>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</si>
  <si>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</si>
  <si>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</si>
  <si>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</si>
  <si>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</si>
  <si>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</si>
  <si>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</si>
  <si>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</si>
  <si>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</si>
  <si>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</si>
  <si>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</si>
  <si>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</si>
  <si>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</si>
  <si>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</si>
  <si>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</si>
  <si>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</si>
  <si>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</si>
  <si>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</si>
  <si>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</si>
  <si>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</si>
  <si>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</si>
  <si>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</si>
  <si>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</si>
  <si>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</si>
  <si>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</si>
  <si>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</si>
  <si>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</si>
  <si>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</si>
  <si>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</si>
  <si>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</si>
  <si>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</si>
  <si>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</si>
  <si>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</si>
  <si>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</si>
  <si>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</si>
  <si>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</si>
  <si>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</si>
  <si>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</si>
  <si>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</si>
  <si>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</si>
  <si>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</si>
  <si>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</si>
  <si>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</si>
  <si>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</si>
  <si>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</si>
  <si>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</si>
  <si>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</si>
  <si>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</si>
  <si>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</si>
  <si>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</si>
  <si>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</si>
  <si>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</si>
  <si>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</si>
  <si>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</si>
  <si>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</si>
  <si>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</si>
  <si>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</si>
  <si>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</si>
  <si>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</si>
  <si>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</si>
  <si>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</si>
  <si>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</si>
  <si>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</si>
  <si>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</si>
  <si>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</si>
  <si>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</si>
  <si>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</si>
  <si>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</si>
  <si>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</si>
  <si>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</si>
  <si>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</si>
  <si>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</si>
  <si>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</si>
  <si>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</si>
  <si>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</si>
  <si>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</si>
  <si>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</si>
  <si>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</si>
  <si>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</si>
  <si>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</si>
  <si>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</si>
  <si>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</si>
  <si>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</si>
  <si>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</si>
  <si>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</si>
  <si>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</si>
  <si>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</si>
  <si>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</si>
  <si>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</si>
  <si>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</si>
  <si>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</si>
  <si>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</si>
  <si>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</si>
  <si>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</si>
  <si>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</si>
  <si>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</si>
  <si>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</si>
  <si>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</si>
  <si>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</si>
  <si>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</si>
  <si>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</si>
  <si>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</si>
  <si>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</si>
  <si>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</si>
  <si>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</si>
  <si>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</si>
  <si>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</si>
  <si>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</si>
  <si>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</si>
  <si>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</si>
  <si>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</si>
  <si>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</si>
  <si>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</si>
  <si>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</si>
  <si>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</si>
  <si>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</si>
  <si>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</si>
  <si>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</si>
  <si>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</si>
  <si>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</si>
  <si>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</si>
  <si>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</si>
  <si>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</si>
  <si>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</si>
  <si>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</si>
  <si>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</si>
  <si>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</si>
  <si>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</si>
  <si>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</si>
  <si>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</si>
  <si>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</si>
  <si>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</si>
  <si>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</si>
  <si>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</si>
  <si>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</si>
  <si>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</si>
  <si>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</si>
  <si>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</si>
  <si>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</si>
  <si>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</si>
  <si>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</si>
  <si>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</si>
  <si>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</si>
  <si>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</si>
  <si>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</si>
  <si>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</si>
  <si>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</si>
  <si>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</si>
  <si>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</si>
  <si>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</si>
  <si>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</si>
  <si>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</si>
  <si>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</si>
  <si>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</si>
  <si>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</si>
  <si>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</si>
  <si>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</si>
  <si>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</si>
  <si>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</si>
  <si>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</si>
  <si>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</si>
  <si>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</si>
  <si>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</si>
  <si>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</si>
  <si>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</si>
  <si>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</si>
  <si>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</si>
  <si>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</si>
  <si>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</si>
  <si>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</si>
  <si>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</si>
  <si>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</si>
  <si>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</si>
  <si>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</si>
  <si>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</si>
  <si>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</si>
  <si>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</si>
  <si>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</si>
  <si>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</si>
  <si>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</si>
  <si>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</si>
  <si>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</si>
  <si>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</si>
  <si>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</si>
  <si>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</si>
  <si>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</si>
  <si>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</si>
  <si>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</si>
  <si>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</si>
  <si>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</si>
  <si>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</si>
  <si>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</si>
  <si>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</si>
  <si>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</si>
  <si>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</si>
  <si>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</si>
  <si>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</si>
  <si>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</si>
  <si>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</si>
  <si>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</si>
  <si>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</si>
  <si>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</si>
  <si>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</si>
  <si>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</si>
  <si>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</si>
  <si>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</si>
  <si>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</si>
  <si>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</si>
  <si>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</si>
  <si>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</si>
  <si>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</si>
  <si>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</si>
  <si>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</si>
  <si>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</si>
  <si>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</si>
  <si>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</si>
  <si>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</si>
  <si>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</si>
  <si>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</si>
  <si>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</si>
  <si>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</si>
  <si>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</si>
  <si>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</si>
  <si>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</si>
  <si>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</si>
  <si>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</si>
  <si>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</si>
  <si>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</si>
  <si>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</si>
  <si>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</si>
  <si>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</si>
  <si>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</si>
  <si>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</si>
  <si>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</si>
  <si>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</si>
  <si>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</si>
  <si>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</si>
  <si>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</si>
  <si>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</si>
  <si>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</si>
  <si>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</si>
  <si>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</si>
  <si>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</si>
  <si>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</si>
  <si>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</si>
  <si>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</si>
  <si>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</si>
  <si>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</si>
  <si>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</si>
  <si>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</si>
  <si>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</si>
  <si>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</si>
  <si>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</si>
  <si>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</si>
  <si>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</si>
  <si>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</si>
  <si>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</si>
  <si>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</si>
  <si>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</si>
  <si>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</si>
  <si>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</si>
  <si>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</si>
  <si>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</si>
  <si>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</si>
  <si>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</si>
  <si>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</si>
  <si>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</si>
  <si>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</si>
  <si>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</si>
  <si>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</si>
  <si>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</si>
  <si>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</si>
  <si>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</si>
  <si>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</si>
  <si>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</si>
  <si>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</si>
  <si>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</si>
  <si>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</si>
  <si>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</si>
  <si>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</si>
  <si>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</si>
  <si>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</si>
  <si>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</si>
  <si>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</si>
  <si>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</si>
  <si>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</si>
  <si>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</si>
  <si>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</si>
  <si>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</si>
  <si>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</si>
  <si>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</si>
  <si>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</si>
  <si>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</si>
  <si>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</si>
  <si>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</si>
  <si>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</si>
  <si>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</si>
  <si>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</si>
  <si>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</si>
  <si>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</si>
  <si>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</si>
  <si>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</si>
  <si>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</si>
  <si>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</si>
  <si>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</si>
  <si>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</si>
  <si>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</si>
  <si>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</si>
  <si>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</si>
  <si>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</si>
  <si>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</si>
  <si>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</si>
  <si>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</si>
  <si>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</si>
  <si>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</si>
  <si>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</si>
  <si>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</si>
  <si>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</si>
  <si>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</si>
  <si>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</si>
  <si>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</si>
  <si>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</si>
  <si>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</si>
  <si>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</si>
  <si>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</si>
  <si>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</si>
  <si>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</si>
  <si>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</si>
  <si>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</si>
  <si>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</si>
  <si>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</si>
  <si>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</si>
  <si>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</si>
  <si>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</si>
  <si>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</si>
  <si>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</si>
  <si>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</si>
  <si>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</si>
  <si>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</si>
  <si>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</si>
  <si>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</si>
  <si>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</si>
  <si>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</si>
  <si>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</si>
  <si>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</si>
  <si>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</si>
  <si>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</si>
  <si>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</si>
  <si>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</si>
  <si>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</si>
  <si>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</si>
  <si>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</si>
  <si>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</si>
  <si>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</si>
  <si>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</si>
  <si>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</si>
  <si>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</si>
  <si>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</si>
  <si>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</si>
  <si>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</si>
  <si>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</si>
  <si>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</si>
  <si>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</si>
  <si>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</si>
  <si>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</si>
  <si>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</si>
  <si>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</si>
  <si>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</si>
  <si>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</si>
  <si>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</si>
  <si>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</si>
  <si>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</si>
  <si>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</si>
  <si>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</si>
  <si>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</si>
  <si>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</si>
  <si>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</si>
  <si>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</si>
  <si>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</si>
  <si>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</si>
  <si>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</si>
  <si>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</si>
  <si>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</si>
  <si>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</si>
  <si>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</si>
  <si>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</si>
  <si>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</si>
  <si>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</si>
  <si>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</si>
  <si>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</si>
  <si>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</si>
  <si>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</si>
  <si>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</si>
  <si>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</si>
  <si>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</si>
  <si>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</si>
  <si>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</si>
  <si>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</si>
  <si>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</si>
  <si>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</si>
  <si>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</si>
  <si>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</si>
  <si>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</si>
  <si>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</si>
  <si>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</si>
  <si>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</si>
  <si>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</si>
  <si>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</si>
  <si>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</si>
  <si>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</si>
  <si>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</si>
  <si>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</si>
  <si>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</si>
  <si>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</si>
  <si>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</si>
  <si>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</si>
  <si>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</si>
  <si>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</si>
  <si>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</si>
  <si>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</si>
  <si>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</si>
  <si>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</si>
  <si>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</si>
  <si>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</si>
  <si>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</si>
  <si>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</si>
  <si>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</si>
  <si>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</si>
  <si>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</si>
  <si>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</si>
  <si>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</si>
  <si>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</si>
  <si>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</si>
  <si>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</si>
  <si>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</si>
  <si>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</si>
  <si>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</si>
  <si>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</si>
  <si>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</si>
  <si>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</si>
  <si>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</si>
  <si>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</si>
  <si>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</si>
  <si>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</si>
  <si>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</si>
  <si>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</si>
  <si>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</si>
  <si>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</si>
  <si>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</si>
  <si>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</si>
  <si>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</si>
  <si>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</si>
  <si>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</si>
  <si>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</si>
  <si>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</si>
  <si>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</si>
  <si>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</si>
  <si>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</si>
  <si>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</si>
  <si>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</si>
  <si>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</si>
  <si>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</si>
  <si>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</si>
  <si>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</si>
  <si>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</si>
  <si>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</si>
  <si>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</si>
  <si>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</si>
  <si>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</si>
  <si>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</si>
  <si>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</si>
  <si>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</si>
  <si>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</si>
  <si>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</si>
  <si>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</si>
  <si>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</si>
  <si>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</si>
  <si>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</si>
  <si>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</si>
  <si>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</si>
  <si>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</si>
  <si>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</si>
  <si>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</si>
  <si>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</si>
  <si>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</si>
  <si>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</si>
  <si>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</si>
  <si>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</si>
  <si>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</si>
  <si>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</si>
  <si>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</si>
  <si>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</si>
  <si>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</si>
  <si>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</si>
  <si>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</si>
  <si>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</si>
  <si>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</si>
  <si>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</si>
  <si>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</si>
  <si>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</si>
  <si>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</si>
  <si>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</si>
  <si>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</si>
  <si>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</si>
  <si>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</si>
  <si>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</si>
  <si>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</si>
  <si>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</si>
  <si>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</si>
  <si>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</si>
  <si>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</si>
  <si>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</si>
  <si>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</si>
  <si>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</si>
  <si>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</si>
  <si>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</si>
  <si>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</si>
  <si>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</si>
  <si>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</si>
  <si>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</si>
  <si>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</si>
  <si>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</si>
  <si>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</si>
  <si>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</si>
  <si>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</si>
  <si>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</si>
  <si>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</si>
  <si>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</si>
  <si>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</si>
  <si>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</si>
  <si>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</si>
  <si>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</si>
  <si>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</si>
  <si>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</si>
  <si>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</si>
  <si>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</si>
  <si>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</si>
  <si>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</si>
  <si>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</si>
  <si>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</si>
  <si>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</si>
  <si>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</si>
  <si>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</si>
  <si>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</si>
  <si>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</si>
  <si>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</si>
  <si>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</si>
  <si>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</si>
  <si>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</si>
  <si>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</si>
  <si>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</si>
  <si>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</si>
  <si>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</si>
  <si>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</si>
  <si>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</si>
  <si>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</si>
  <si>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</si>
  <si>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</si>
  <si>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</si>
  <si>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</si>
  <si>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</si>
  <si>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</si>
  <si>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</si>
  <si>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</si>
  <si>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</si>
  <si>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</si>
  <si>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</si>
  <si>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</si>
  <si>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</si>
  <si>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</si>
  <si>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</si>
  <si>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</si>
  <si>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</si>
  <si>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</si>
  <si>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</si>
  <si>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</si>
  <si>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</si>
  <si>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</si>
  <si>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</si>
  <si>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</si>
  <si>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</si>
  <si>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</si>
  <si>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</si>
  <si>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</si>
  <si>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</si>
  <si>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</si>
  <si>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</si>
  <si>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</si>
  <si>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</si>
  <si>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</si>
  <si>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</si>
  <si>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</si>
  <si>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</si>
  <si>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</si>
  <si>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</si>
  <si>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</si>
  <si>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</si>
  <si>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</si>
  <si>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</si>
  <si>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</si>
  <si>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</si>
  <si>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</si>
  <si>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</si>
  <si>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</si>
  <si>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</si>
  <si>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</si>
  <si>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</si>
  <si>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</si>
  <si>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</si>
  <si>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</si>
  <si>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</si>
  <si>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</si>
  <si>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</si>
  <si>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</si>
  <si>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</si>
  <si>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</si>
  <si>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</si>
  <si>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</si>
  <si>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</si>
  <si>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</si>
  <si>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</si>
  <si>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</si>
  <si>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</si>
  <si>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</si>
  <si>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</si>
  <si>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</si>
  <si>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</si>
  <si>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</si>
  <si>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</si>
  <si>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</si>
  <si>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</si>
  <si>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</si>
  <si>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</si>
  <si>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</si>
  <si>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</si>
  <si>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</si>
  <si>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</si>
  <si>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</si>
  <si>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</si>
  <si>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</si>
  <si>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</si>
  <si>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</si>
  <si>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</si>
  <si>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</si>
  <si>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</si>
  <si>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</si>
  <si>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</si>
  <si>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</si>
  <si>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</si>
  <si>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</si>
  <si>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</si>
  <si>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</si>
  <si>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</si>
  <si>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</si>
  <si>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</si>
  <si>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</si>
  <si>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</si>
  <si>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</si>
  <si>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</si>
  <si>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</si>
  <si>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</si>
  <si>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</si>
  <si>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</si>
  <si>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</si>
  <si>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</si>
  <si>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</si>
  <si>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</si>
  <si>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</si>
  <si>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</si>
  <si>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</si>
  <si>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</si>
  <si>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</si>
  <si>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</si>
  <si>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</si>
  <si>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</si>
  <si>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</si>
  <si>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</si>
  <si>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</si>
  <si>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</si>
  <si>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</si>
  <si>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</si>
  <si>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</si>
  <si>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</si>
  <si>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</si>
  <si>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</si>
  <si>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</si>
  <si>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</si>
  <si>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</si>
  <si>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</si>
  <si>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</si>
  <si>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</si>
  <si>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</si>
  <si>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</si>
  <si>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</si>
  <si>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</si>
  <si>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</si>
  <si>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</si>
  <si>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</si>
  <si>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</si>
  <si>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</si>
  <si>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</si>
  <si>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</si>
  <si>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</si>
  <si>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</si>
  <si>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</si>
  <si>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</si>
  <si>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</si>
  <si>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</si>
  <si>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</si>
  <si>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</si>
  <si>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</si>
  <si>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</si>
  <si>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</si>
  <si>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</si>
  <si>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</si>
  <si>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</si>
  <si>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</si>
  <si>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</si>
  <si>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</si>
  <si>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</si>
  <si>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</si>
  <si>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</si>
  <si>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</si>
  <si>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</si>
  <si>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</si>
  <si>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</si>
  <si>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</si>
  <si>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</si>
  <si>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</si>
  <si>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</si>
  <si>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</si>
  <si>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</si>
  <si>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</si>
  <si>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</si>
  <si>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</si>
  <si>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</si>
  <si>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</si>
  <si>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</si>
  <si>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</si>
  <si>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</si>
  <si>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</si>
  <si>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</si>
  <si>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</si>
  <si>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</si>
  <si>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</si>
  <si>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</si>
  <si>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</si>
  <si>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</si>
  <si>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</si>
  <si>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</si>
  <si>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</si>
  <si>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</si>
  <si>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</si>
  <si>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</si>
  <si>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</si>
  <si>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</si>
  <si>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</si>
  <si>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</si>
  <si>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</si>
  <si>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</si>
  <si>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</si>
  <si>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</si>
  <si>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</si>
  <si>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</si>
  <si>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</si>
  <si>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</si>
  <si>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</si>
  <si>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</si>
  <si>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</si>
  <si>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</si>
  <si>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</si>
  <si>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</si>
  <si>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</si>
  <si>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</si>
  <si>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</si>
  <si>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</si>
  <si>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</si>
  <si>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</si>
  <si>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</si>
  <si>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</si>
  <si>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</si>
  <si>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</si>
  <si>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</si>
  <si>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</si>
  <si>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</si>
  <si>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</si>
  <si>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</si>
  <si>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</si>
  <si>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</si>
  <si>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</si>
  <si>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</si>
  <si>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</si>
  <si>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</si>
  <si>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</si>
  <si>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</si>
  <si>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</si>
  <si>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</si>
  <si>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</si>
  <si>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</si>
  <si>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</si>
  <si>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</si>
  <si>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</si>
  <si>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</si>
  <si>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</si>
  <si>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</si>
  <si>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</si>
  <si>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</si>
  <si>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</si>
  <si>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</si>
  <si>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</si>
  <si>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</si>
  <si>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</si>
  <si>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</si>
  <si>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</si>
  <si>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</si>
  <si>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</si>
  <si>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</si>
  <si>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</si>
  <si>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</si>
  <si>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</si>
  <si>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</si>
  <si>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</si>
  <si>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</si>
  <si>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</si>
  <si>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</si>
  <si>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</si>
  <si>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</si>
  <si>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</si>
  <si>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</si>
  <si>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</si>
  <si>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</si>
  <si>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</si>
  <si>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</si>
  <si>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</si>
  <si>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</si>
  <si>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</si>
  <si>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</si>
  <si>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</si>
  <si>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</si>
  <si>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</si>
  <si>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</si>
  <si>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</si>
  <si>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</si>
  <si>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</si>
  <si>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</si>
  <si>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</si>
  <si>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</si>
  <si>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</si>
  <si>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</si>
  <si>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</si>
  <si>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</si>
  <si>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</si>
  <si>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</si>
  <si>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</si>
  <si>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</si>
  <si>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</si>
  <si>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</si>
  <si>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</si>
  <si>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</si>
  <si>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</si>
  <si>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</si>
  <si>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</si>
  <si>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</si>
  <si>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</si>
  <si>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</si>
  <si>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</si>
  <si>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</si>
  <si>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</si>
  <si>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</si>
  <si>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</si>
  <si>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</si>
  <si>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</si>
  <si>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</si>
  <si>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</si>
  <si>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</si>
  <si>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</si>
  <si>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</si>
  <si>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</si>
  <si>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</si>
  <si>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</si>
  <si>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</si>
  <si>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</si>
  <si>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</si>
  <si>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</si>
  <si>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</si>
  <si>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</si>
  <si>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</si>
  <si>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</si>
  <si>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</si>
  <si>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</si>
  <si>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</si>
  <si>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</si>
  <si>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</si>
  <si>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</si>
  <si>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</si>
  <si>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</si>
  <si>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</si>
  <si>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</si>
  <si>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</si>
  <si>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</si>
  <si>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</si>
  <si>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</si>
  <si>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</si>
  <si>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</si>
  <si>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</si>
  <si>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</si>
  <si>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</si>
  <si>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</si>
  <si>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</si>
  <si>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</si>
  <si>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</si>
  <si>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</si>
  <si>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</si>
  <si>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</si>
  <si>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</si>
  <si>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</si>
  <si>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</si>
  <si>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</si>
  <si>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</si>
  <si>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</si>
  <si>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</si>
  <si>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</si>
  <si>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</si>
  <si>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</si>
  <si>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</si>
  <si>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</si>
  <si>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</si>
  <si>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</si>
  <si>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</si>
  <si>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</si>
  <si>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</si>
  <si>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</si>
  <si>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</si>
  <si>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</si>
  <si>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</si>
  <si>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</si>
  <si>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</si>
  <si>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</si>
  <si>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</si>
  <si>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</si>
  <si>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</si>
  <si>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</si>
  <si>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</si>
  <si>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</si>
  <si>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</si>
  <si>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</si>
  <si>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</si>
  <si>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</si>
  <si>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</si>
  <si>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</si>
  <si>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</si>
  <si>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</si>
  <si>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</si>
  <si>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</si>
  <si>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</si>
  <si>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</si>
  <si>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</si>
  <si>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</si>
  <si>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</si>
  <si>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</si>
  <si>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</si>
  <si>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</si>
  <si>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</si>
  <si>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</si>
  <si>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</si>
  <si>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</si>
  <si>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</si>
  <si>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</si>
  <si>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</si>
  <si>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</si>
  <si>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</si>
  <si>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</si>
  <si>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</si>
  <si>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</si>
  <si>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</si>
  <si>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</si>
  <si>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</si>
  <si>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</si>
  <si>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</si>
  <si>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</si>
  <si>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</si>
  <si>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</si>
  <si>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</si>
  <si>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</si>
  <si>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</si>
  <si>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</si>
  <si>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</si>
  <si>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</si>
  <si>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</si>
  <si>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</si>
  <si>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</si>
  <si>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</si>
  <si>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</si>
  <si>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</si>
  <si>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</si>
  <si>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</si>
  <si>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</si>
  <si>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</si>
  <si>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</si>
  <si>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</si>
  <si>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</si>
  <si>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</si>
  <si>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</si>
  <si>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</si>
  <si>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</si>
  <si>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</si>
  <si>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</si>
  <si>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</si>
  <si>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</si>
  <si>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</si>
  <si>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</si>
  <si>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</si>
  <si>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</si>
  <si>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</si>
  <si>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</si>
  <si>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</si>
  <si>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</si>
  <si>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</si>
  <si>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</si>
  <si>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</si>
  <si>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</si>
  <si>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</si>
  <si>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</si>
  <si>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</si>
  <si>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</si>
  <si>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</si>
  <si>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</si>
  <si>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</si>
  <si>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</si>
  <si>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</si>
  <si>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</si>
  <si>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</si>
  <si>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</si>
  <si>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</si>
  <si>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</si>
  <si>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</si>
  <si>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</si>
  <si>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</si>
  <si>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</si>
  <si>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</si>
  <si>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</si>
  <si>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</si>
  <si>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</si>
  <si>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</si>
  <si>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</si>
  <si>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</si>
  <si>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</si>
  <si>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</si>
  <si>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</si>
  <si>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</si>
  <si>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</si>
  <si>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</si>
  <si>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</si>
  <si>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</si>
  <si>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</si>
  <si>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</si>
  <si>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</si>
  <si>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</si>
  <si>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</si>
  <si>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</si>
  <si>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</si>
  <si>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</si>
  <si>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</si>
  <si>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</si>
  <si>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</si>
  <si>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</si>
  <si>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</si>
  <si>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</si>
  <si>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</si>
  <si>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</si>
  <si>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</si>
  <si>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</si>
  <si>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</si>
  <si>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</si>
  <si>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</si>
  <si>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</si>
  <si>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</si>
  <si>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</si>
  <si>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</si>
  <si>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</si>
  <si>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</si>
  <si>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</si>
  <si>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</si>
  <si>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</si>
  <si>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</si>
  <si>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</si>
  <si>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</si>
  <si>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</si>
  <si>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</si>
  <si>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</si>
  <si>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</si>
  <si>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</si>
  <si>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</si>
  <si>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</si>
  <si>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</si>
  <si>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</si>
  <si>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</si>
  <si>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</si>
  <si>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</si>
  <si>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</si>
  <si>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</si>
  <si>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</si>
  <si>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</si>
  <si>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</si>
  <si>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</si>
  <si>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</si>
  <si>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</si>
  <si>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</si>
  <si>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</si>
  <si>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</si>
  <si>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</si>
  <si>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</si>
  <si>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</si>
  <si>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</si>
  <si>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</si>
  <si>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</si>
  <si>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</si>
  <si>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</si>
  <si>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</si>
  <si>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</si>
  <si>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</si>
  <si>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</si>
  <si>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</si>
  <si>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</si>
  <si>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</si>
  <si>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</si>
  <si>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</si>
  <si>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</si>
  <si>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</si>
  <si>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</si>
  <si>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</si>
  <si>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</si>
  <si>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</si>
  <si>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</si>
  <si>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</si>
  <si>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</si>
  <si>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</si>
  <si>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</si>
  <si>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</si>
  <si>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</si>
  <si>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</si>
  <si>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</si>
  <si>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</si>
  <si>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</si>
  <si>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</si>
  <si>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</si>
  <si>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</si>
  <si>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</si>
  <si>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</si>
  <si>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</si>
  <si>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</si>
  <si>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</si>
  <si>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</si>
  <si>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</si>
  <si>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</si>
  <si>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</si>
  <si>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</si>
  <si>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</si>
  <si>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</si>
  <si>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</si>
  <si>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</si>
  <si>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</si>
  <si>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</si>
  <si>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</si>
  <si>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</si>
  <si>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</si>
  <si>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</si>
  <si>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</si>
  <si>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</si>
  <si>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</si>
  <si>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</si>
  <si>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</si>
  <si>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</si>
  <si>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</si>
  <si>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</si>
  <si>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</si>
  <si>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</si>
  <si>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</si>
  <si>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</si>
  <si>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</si>
  <si>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</si>
  <si>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</si>
  <si>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</si>
  <si>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</si>
  <si>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</si>
  <si>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</si>
  <si>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</si>
  <si>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</si>
  <si>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</si>
  <si>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</si>
  <si>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</si>
  <si>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</si>
  <si>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</si>
  <si>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</si>
  <si>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</si>
  <si>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</si>
  <si>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</si>
  <si>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</si>
  <si>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</si>
  <si>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</si>
  <si>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</si>
  <si>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</si>
  <si>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</si>
  <si>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</si>
  <si>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</si>
  <si>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</si>
  <si>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</si>
  <si>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</si>
  <si>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</si>
  <si>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</si>
  <si>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</si>
  <si>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</si>
  <si>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</si>
  <si>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</si>
  <si>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</si>
  <si>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</si>
  <si>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</si>
  <si>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</si>
  <si>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</si>
  <si>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</si>
  <si>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</si>
  <si>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</si>
  <si>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</si>
  <si>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</si>
  <si>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</si>
  <si>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</si>
  <si>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</si>
  <si>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</si>
  <si>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</si>
  <si>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</si>
  <si>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</si>
  <si>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</si>
  <si>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</si>
  <si>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</si>
  <si>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</si>
  <si>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</si>
  <si>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</si>
  <si>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</si>
  <si>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</si>
  <si>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</si>
  <si>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</si>
  <si>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</si>
  <si>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</si>
  <si>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</si>
  <si>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</si>
  <si>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</si>
  <si>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</si>
  <si>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</si>
  <si>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</si>
  <si>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</si>
  <si>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</si>
  <si>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</si>
  <si>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</si>
  <si>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</si>
  <si>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</si>
  <si>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</si>
  <si>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</si>
  <si>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</si>
  <si>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</si>
  <si>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</si>
  <si>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</si>
  <si>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</si>
  <si>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</si>
  <si>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</si>
  <si>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</si>
  <si>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</si>
  <si>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</si>
  <si>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</si>
  <si>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</si>
  <si>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</si>
  <si>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</si>
  <si>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</si>
  <si>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</si>
  <si>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</si>
  <si>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</si>
  <si>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</si>
  <si>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</si>
  <si>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</si>
  <si>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</si>
  <si>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</si>
  <si>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</si>
  <si>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</si>
  <si>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</si>
  <si>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</si>
  <si>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</si>
  <si>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</si>
  <si>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</si>
  <si>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</si>
  <si>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</si>
  <si>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</si>
  <si>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</si>
  <si>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</si>
  <si>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</si>
  <si>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</si>
  <si>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</si>
  <si>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</si>
  <si>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</si>
  <si>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</si>
  <si>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</si>
  <si>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</si>
  <si>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</si>
  <si>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</si>
  <si>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</si>
  <si>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</si>
  <si>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</si>
  <si>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</si>
  <si>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</si>
  <si>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</si>
  <si>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</si>
  <si>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</si>
  <si>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</si>
  <si>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</si>
  <si>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</si>
  <si>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</si>
  <si>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</si>
  <si>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</si>
  <si>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</si>
  <si>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</si>
  <si>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</si>
  <si>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</si>
  <si>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</si>
  <si>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</si>
  <si>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</si>
  <si>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</si>
  <si>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</si>
  <si>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</si>
  <si>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</si>
  <si>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</si>
  <si>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</si>
  <si>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</si>
  <si>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</si>
  <si>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</si>
  <si>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</si>
  <si>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</si>
  <si>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</si>
  <si>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</si>
  <si>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</si>
  <si>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</si>
  <si>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</si>
  <si>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</si>
  <si>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</si>
  <si>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</si>
  <si>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</si>
  <si>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</si>
  <si>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</si>
  <si>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</si>
  <si>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</si>
  <si>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</si>
  <si>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</si>
  <si>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</si>
  <si>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</si>
  <si>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</si>
  <si>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</si>
  <si>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</si>
  <si>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</si>
  <si>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</si>
  <si>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</si>
  <si>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</si>
  <si>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</si>
  <si>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</si>
  <si>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</si>
  <si>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</si>
  <si>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</si>
  <si>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</si>
  <si>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</si>
  <si>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</si>
  <si>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</si>
  <si>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</si>
  <si>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</si>
  <si>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</si>
  <si>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</si>
  <si>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</si>
  <si>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</si>
  <si>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</si>
  <si>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</si>
  <si>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</si>
  <si>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</si>
  <si>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</si>
  <si>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</si>
  <si>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</si>
  <si>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</si>
  <si>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</si>
  <si>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</si>
  <si>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</si>
  <si>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</si>
  <si>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</si>
  <si>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</si>
  <si>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</si>
  <si>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</si>
  <si>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</si>
  <si>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</si>
  <si>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</si>
  <si>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</si>
  <si>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</si>
  <si>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</si>
  <si>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</si>
  <si>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</si>
  <si>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</si>
  <si>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</si>
  <si>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</si>
  <si>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</si>
  <si>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</si>
  <si>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</si>
  <si>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</si>
  <si>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</si>
  <si>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</si>
  <si>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</si>
  <si>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</si>
  <si>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</si>
  <si>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</si>
  <si>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</si>
  <si>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</si>
  <si>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</si>
  <si>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</si>
  <si>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</si>
  <si>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</si>
  <si>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</si>
  <si>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</si>
  <si>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</si>
  <si>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</si>
  <si>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</si>
  <si>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</si>
  <si>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</si>
  <si>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</si>
  <si>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</si>
  <si>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</si>
  <si>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</si>
  <si>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</si>
  <si>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</si>
  <si>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</si>
  <si>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</si>
  <si>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</si>
  <si>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</si>
  <si>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</si>
  <si>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</si>
  <si>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</si>
  <si>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</si>
  <si>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</si>
  <si>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</si>
  <si>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</si>
  <si>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</si>
  <si>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</si>
  <si>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</si>
  <si>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</si>
  <si>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</si>
  <si>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</si>
  <si>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</si>
  <si>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</si>
  <si>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</si>
  <si>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</si>
  <si>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</si>
  <si>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</si>
  <si>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</si>
  <si>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</si>
  <si>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</si>
  <si>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</si>
  <si>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</si>
  <si>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</si>
  <si>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</si>
  <si>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</si>
  <si>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</si>
  <si>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</si>
  <si>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</si>
  <si>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</si>
  <si>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</si>
  <si>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</si>
  <si>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</si>
  <si>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</si>
  <si>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</si>
  <si>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</si>
  <si>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</si>
  <si>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</si>
  <si>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</si>
  <si>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</si>
  <si>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</si>
  <si>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</si>
  <si>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</si>
  <si>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</si>
  <si>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</si>
  <si>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</si>
  <si>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</si>
  <si>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</si>
  <si>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</si>
  <si>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</si>
  <si>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</si>
  <si>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</si>
  <si>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</si>
  <si>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</si>
  <si>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</si>
  <si>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</si>
  <si>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</si>
  <si>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</si>
  <si>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</si>
  <si>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</si>
  <si>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</si>
  <si>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</si>
  <si>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</si>
  <si>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</si>
  <si>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</si>
  <si>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</si>
  <si>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</si>
  <si>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</si>
  <si>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</si>
  <si>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</si>
  <si>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</si>
  <si>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</si>
  <si>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</si>
  <si>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</si>
  <si>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</si>
  <si>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</si>
  <si>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</si>
  <si>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</si>
  <si>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</si>
  <si>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</si>
  <si>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</si>
  <si>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</si>
  <si>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</si>
  <si>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</si>
  <si>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</si>
  <si>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</si>
  <si>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</si>
  <si>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</si>
  <si>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</si>
  <si>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</si>
  <si>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</si>
  <si>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</si>
  <si>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</si>
  <si>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</si>
  <si>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</si>
  <si>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</si>
  <si>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</si>
  <si>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</si>
  <si>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</si>
  <si>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</si>
  <si>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</si>
  <si>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</si>
  <si>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</si>
  <si>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</si>
  <si>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</si>
  <si>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</si>
  <si>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</si>
  <si>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</si>
  <si>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</si>
  <si>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</si>
  <si>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</si>
  <si>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</si>
  <si>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</si>
  <si>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</si>
  <si>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</si>
  <si>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</si>
  <si>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</si>
  <si>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</si>
  <si>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</si>
  <si>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</si>
  <si>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</si>
  <si>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</si>
  <si>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</si>
  <si>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</si>
  <si>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</si>
  <si>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</si>
  <si>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</si>
  <si>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</si>
  <si>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</si>
  <si>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</si>
  <si>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</si>
  <si>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</si>
  <si>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</si>
  <si>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</si>
  <si>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</si>
  <si>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</si>
  <si>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</si>
  <si>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</si>
  <si>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</si>
  <si>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</si>
  <si>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</si>
  <si>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</si>
  <si>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</si>
  <si>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</si>
  <si>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</si>
  <si>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</si>
  <si>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</si>
  <si>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</si>
  <si>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</si>
  <si>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</si>
  <si>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</si>
  <si>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</si>
  <si>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</si>
  <si>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</si>
  <si>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</si>
  <si>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</si>
  <si>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</si>
  <si>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</si>
  <si>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</si>
  <si>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</si>
  <si>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</si>
  <si>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</si>
  <si>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</si>
  <si>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</si>
  <si>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</si>
  <si>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</si>
  <si>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</si>
  <si>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</si>
  <si>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</si>
  <si>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</si>
  <si>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</si>
  <si>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</si>
  <si>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</si>
  <si>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</si>
  <si>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</si>
  <si>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</si>
  <si>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</si>
  <si>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</si>
  <si>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</si>
  <si>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</si>
  <si>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</si>
  <si>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</si>
  <si>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</si>
  <si>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</si>
  <si>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</si>
  <si>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</si>
  <si>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</si>
  <si>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</si>
  <si>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</si>
  <si>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</si>
  <si>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</si>
  <si>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</si>
  <si>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</si>
  <si>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</si>
  <si>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</si>
  <si>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</si>
  <si>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</si>
  <si>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</si>
  <si>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</si>
  <si>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</si>
  <si>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</si>
  <si>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</si>
  <si>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</si>
  <si>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</si>
  <si>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</si>
  <si>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</si>
  <si>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</si>
  <si>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</si>
  <si>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</si>
  <si>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</si>
  <si>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</si>
  <si>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</si>
  <si>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</si>
  <si>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</si>
  <si>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</si>
  <si>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</si>
  <si>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</si>
  <si>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</si>
  <si>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</si>
  <si>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</si>
  <si>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</si>
  <si>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</si>
  <si>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</si>
  <si>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</si>
  <si>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</si>
  <si>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</si>
  <si>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</si>
  <si>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</si>
  <si>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</si>
  <si>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</si>
  <si>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</si>
  <si>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</si>
  <si>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</si>
  <si>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</si>
  <si>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</si>
  <si>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</si>
  <si>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</si>
  <si>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</si>
  <si>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</si>
  <si>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</si>
  <si>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</si>
  <si>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</si>
  <si>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</si>
  <si>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</si>
  <si>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</si>
  <si>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</si>
  <si>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</si>
  <si>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</si>
  <si>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</si>
  <si>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</si>
  <si>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</si>
  <si>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</si>
  <si>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</si>
  <si>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</si>
  <si>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</si>
  <si>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</si>
  <si>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</si>
  <si>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</si>
  <si>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</si>
  <si>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</si>
  <si>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</si>
  <si>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</si>
  <si>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</si>
  <si>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</si>
  <si>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</si>
  <si>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</si>
  <si>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</si>
  <si>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</si>
  <si>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</si>
  <si>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</si>
  <si>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</si>
  <si>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</si>
  <si>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</si>
  <si>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</si>
  <si>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</si>
  <si>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</si>
  <si>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</si>
  <si>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</si>
  <si>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</si>
  <si>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</si>
  <si>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</si>
  <si>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</si>
  <si>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</si>
  <si>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</si>
  <si>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</si>
  <si>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</si>
  <si>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</si>
  <si>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</si>
  <si>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</si>
  <si>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</si>
  <si>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</si>
  <si>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</si>
  <si>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</si>
  <si>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</si>
  <si>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</si>
  <si>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</si>
  <si>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</si>
  <si>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</si>
  <si>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</si>
  <si>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</si>
  <si>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</si>
  <si>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</si>
  <si>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</si>
  <si>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</si>
  <si>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</si>
  <si>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</si>
  <si>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</si>
  <si>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</si>
  <si>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</si>
  <si>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</si>
  <si>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</si>
  <si>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</si>
  <si>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</si>
  <si>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</si>
  <si>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</si>
  <si>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</si>
  <si>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</si>
  <si>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</si>
  <si>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</si>
  <si>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</si>
  <si>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</si>
  <si>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</si>
  <si>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</si>
  <si>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</si>
  <si>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</si>
  <si>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</si>
  <si>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</si>
  <si>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</si>
  <si>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</si>
  <si>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</si>
  <si>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</si>
  <si>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</si>
  <si>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</si>
  <si>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</si>
  <si>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</si>
  <si>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</si>
  <si>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</si>
  <si>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</si>
  <si>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</si>
  <si>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</si>
  <si>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</si>
  <si>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</si>
  <si>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</si>
  <si>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</si>
  <si>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</si>
  <si>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</si>
  <si>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</si>
  <si>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</si>
  <si>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</si>
  <si>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</si>
  <si>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</si>
  <si>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</si>
  <si>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</si>
  <si>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</si>
  <si>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</si>
  <si>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</si>
  <si>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</si>
  <si>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</si>
  <si>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</si>
  <si>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</si>
  <si>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</si>
  <si>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</si>
  <si>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</si>
  <si>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</si>
  <si>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</si>
  <si>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</si>
  <si>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</si>
  <si>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</si>
  <si>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</si>
  <si>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</si>
  <si>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</si>
  <si>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</si>
  <si>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</si>
  <si>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</si>
  <si>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</si>
  <si>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</si>
  <si>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</si>
  <si>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</si>
  <si>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</si>
  <si>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</si>
  <si>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</si>
  <si>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</si>
  <si>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</si>
  <si>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</si>
  <si>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</si>
  <si>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</si>
  <si>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</si>
  <si>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</si>
  <si>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</si>
  <si>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</si>
  <si>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</si>
  <si>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</si>
  <si>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</si>
  <si>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</si>
  <si>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</si>
  <si>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</si>
  <si>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</si>
  <si>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</si>
  <si>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</si>
  <si>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</si>
  <si>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</si>
  <si>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</si>
  <si>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</si>
  <si>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</si>
  <si>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</si>
  <si>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</si>
  <si>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</si>
  <si>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</si>
  <si>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</si>
  <si>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</si>
  <si>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</si>
  <si>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</si>
  <si>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</si>
  <si>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</si>
  <si>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</si>
  <si>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</si>
  <si>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</si>
  <si>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</si>
  <si>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</si>
  <si>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</si>
  <si>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</si>
  <si>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</si>
  <si>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</si>
  <si>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</si>
  <si>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</si>
  <si>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</si>
  <si>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</si>
  <si>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</si>
  <si>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</si>
  <si>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</si>
  <si>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</si>
  <si>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</si>
  <si>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</si>
  <si>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</si>
  <si>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</si>
  <si>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</si>
  <si>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</si>
  <si>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</si>
  <si>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</si>
  <si>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</si>
  <si>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</si>
  <si>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</si>
  <si>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</si>
  <si>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</si>
  <si>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</si>
  <si>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</si>
  <si>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</si>
  <si>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</si>
  <si>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</si>
  <si>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</si>
  <si>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</si>
  <si>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</si>
  <si>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</si>
  <si>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</si>
  <si>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</si>
  <si>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</si>
  <si>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</si>
  <si>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</si>
  <si>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</si>
  <si>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</si>
  <si>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</si>
  <si>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</si>
  <si>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</si>
  <si>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</si>
  <si>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</si>
  <si>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</si>
  <si>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</si>
  <si>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</si>
  <si>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</si>
  <si>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</si>
  <si>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</si>
  <si>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</si>
  <si>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</si>
  <si>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</si>
  <si>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</si>
  <si>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</si>
  <si>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</si>
  <si>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</si>
  <si>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</si>
  <si>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</si>
  <si>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</si>
  <si>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</si>
  <si>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</si>
  <si>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</si>
  <si>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</si>
  <si>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</si>
  <si>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</si>
  <si>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</si>
  <si>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</si>
  <si>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</si>
  <si>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</si>
  <si>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</si>
  <si>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</si>
  <si>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</si>
  <si>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</si>
  <si>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</si>
  <si>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</si>
  <si>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</si>
  <si>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</si>
  <si>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</si>
  <si>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</si>
  <si>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</si>
  <si>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</si>
  <si>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</si>
  <si>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</si>
  <si>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</si>
  <si>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</si>
  <si>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</si>
  <si>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</si>
  <si>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</si>
  <si>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</si>
  <si>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</si>
  <si>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</si>
  <si>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</si>
  <si>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</si>
  <si>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</si>
  <si>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</si>
  <si>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</si>
  <si>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</si>
  <si>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</si>
  <si>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</si>
  <si>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</si>
  <si>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</si>
  <si>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</si>
  <si>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</si>
  <si>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</si>
  <si>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</si>
  <si>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</si>
  <si>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</si>
  <si>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</si>
  <si>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</si>
  <si>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</si>
  <si>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</si>
  <si>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</si>
  <si>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</si>
  <si>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</si>
  <si>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</si>
  <si>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</si>
  <si>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</si>
  <si>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</si>
  <si>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</si>
  <si>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</si>
  <si>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</si>
  <si>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</si>
  <si>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</si>
  <si>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</si>
  <si>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</si>
  <si>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</si>
  <si>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</si>
  <si>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</si>
  <si>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</si>
  <si>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</si>
  <si>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</si>
  <si>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</si>
  <si>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</si>
  <si>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</si>
  <si>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</si>
  <si>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</si>
  <si>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</si>
  <si>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</si>
  <si>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</si>
  <si>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</si>
  <si>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</si>
  <si>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</si>
  <si>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</si>
  <si>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</si>
  <si>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</si>
  <si>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</si>
  <si>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</si>
  <si>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</si>
  <si>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</si>
  <si>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</si>
  <si>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</si>
  <si>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</si>
  <si>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</si>
  <si>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</si>
  <si>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</si>
  <si>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</si>
  <si>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</si>
  <si>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</si>
  <si>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</si>
  <si>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</si>
  <si>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</si>
  <si>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</si>
  <si>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</si>
  <si>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</si>
  <si>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</si>
  <si>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</si>
  <si>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</si>
  <si>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</si>
  <si>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</si>
  <si>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</si>
  <si>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</si>
  <si>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</si>
  <si>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</si>
  <si>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</si>
  <si>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</si>
  <si>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</si>
  <si>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</si>
  <si>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</si>
  <si>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</si>
  <si>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</si>
  <si>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</si>
  <si>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</si>
  <si>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</si>
  <si>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</si>
  <si>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</si>
  <si>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</si>
  <si>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</si>
  <si>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</si>
  <si>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</si>
  <si>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</si>
  <si>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</si>
  <si>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</si>
  <si>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</si>
  <si>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</si>
  <si>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</si>
  <si>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</si>
  <si>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</si>
  <si>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</si>
  <si>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</si>
  <si>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</si>
  <si>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</si>
  <si>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</si>
  <si>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</si>
  <si>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</si>
  <si>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</si>
  <si>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</si>
  <si>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</si>
  <si>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</si>
  <si>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</si>
  <si>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</si>
  <si>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</si>
  <si>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</si>
  <si>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</si>
  <si>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</si>
  <si>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</si>
  <si>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</si>
  <si>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</si>
  <si>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</si>
  <si>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</si>
  <si>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</si>
  <si>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</si>
  <si>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</si>
  <si>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</si>
  <si>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</si>
  <si>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</si>
  <si>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</si>
  <si>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</si>
  <si>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</si>
  <si>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</si>
  <si>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</si>
  <si>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</si>
  <si>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</si>
  <si>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</si>
  <si>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</si>
  <si>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</si>
  <si>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</si>
  <si>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</si>
  <si>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</si>
  <si>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</si>
  <si>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</si>
  <si>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</si>
  <si>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</si>
  <si>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</si>
  <si>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</si>
  <si>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</si>
  <si>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</si>
  <si>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</si>
  <si>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</si>
  <si>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</si>
  <si>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</si>
  <si>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</si>
  <si>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</si>
  <si>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</si>
  <si>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</si>
  <si>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</si>
  <si>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</si>
  <si>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</si>
  <si>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</si>
  <si>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</si>
  <si>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</si>
  <si>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</si>
  <si>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</si>
  <si>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</si>
  <si>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</si>
  <si>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</si>
  <si>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</si>
  <si>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</si>
  <si>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</si>
  <si>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</si>
  <si>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</si>
  <si>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</si>
  <si>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</si>
  <si>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</si>
  <si>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</si>
  <si>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</si>
  <si>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</si>
  <si>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</si>
  <si>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</si>
  <si>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</si>
  <si>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</si>
  <si>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</si>
  <si>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</si>
  <si>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</si>
  <si>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</si>
  <si>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</si>
  <si>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</si>
  <si>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</si>
  <si>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</si>
  <si>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</si>
  <si>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</si>
  <si>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</si>
  <si>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</si>
  <si>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</si>
  <si>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</si>
  <si>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</si>
  <si>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</si>
  <si>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</si>
  <si>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</si>
  <si>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</si>
  <si>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</si>
  <si>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</si>
  <si>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</si>
  <si>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</si>
  <si>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</si>
  <si>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</si>
  <si>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</si>
  <si>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</si>
  <si>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</si>
  <si>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</si>
  <si>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</si>
  <si>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</si>
  <si>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</si>
  <si>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</si>
  <si>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</si>
  <si>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</si>
  <si>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</si>
  <si>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</si>
  <si>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</si>
  <si>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</si>
  <si>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</si>
  <si>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</si>
  <si>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</si>
  <si>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</si>
  <si>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</si>
  <si>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</si>
  <si>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</si>
  <si>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</si>
  <si>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</si>
  <si>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</si>
  <si>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</si>
  <si>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</si>
  <si>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</si>
  <si>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</si>
  <si>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</si>
  <si>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</si>
  <si>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</si>
  <si>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</si>
  <si>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</si>
  <si>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</si>
  <si>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</si>
  <si>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</si>
  <si>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</si>
  <si>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</si>
  <si>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</si>
  <si>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</si>
  <si>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</si>
  <si>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</si>
  <si>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</si>
  <si>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</si>
  <si>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</si>
  <si>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</si>
  <si>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</si>
  <si>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</si>
  <si>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</si>
  <si>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</si>
  <si>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</si>
  <si>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</si>
  <si>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</si>
  <si>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</si>
  <si>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</si>
  <si>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</si>
  <si>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</si>
  <si>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</si>
  <si>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</si>
  <si>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</si>
  <si>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</si>
  <si>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</si>
  <si>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</si>
  <si>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</si>
  <si>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</si>
  <si>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</si>
  <si>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</si>
  <si>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</si>
  <si>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</si>
  <si>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</si>
  <si>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</si>
  <si>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</si>
  <si>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</si>
  <si>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</si>
  <si>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</si>
  <si>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</si>
  <si>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</si>
  <si>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</si>
  <si>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</si>
  <si>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</si>
  <si>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</si>
  <si>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</si>
  <si>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</si>
  <si>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</si>
  <si>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</si>
  <si>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</si>
  <si>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</si>
  <si>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</si>
  <si>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</si>
  <si>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</si>
  <si>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</si>
  <si>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</si>
  <si>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</si>
  <si>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</si>
  <si>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</si>
  <si>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</si>
  <si>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</si>
  <si>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</si>
  <si>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</si>
  <si>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</si>
  <si>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</si>
  <si>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</si>
  <si>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</si>
  <si>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</si>
  <si>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</si>
  <si>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</si>
  <si>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</si>
  <si>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</si>
  <si>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</si>
  <si>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</si>
  <si>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</si>
  <si>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</si>
  <si>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</si>
  <si>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</si>
  <si>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</si>
  <si>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</si>
  <si>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</si>
  <si>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</si>
  <si>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</si>
  <si>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</si>
  <si>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</si>
  <si>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</si>
  <si>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</si>
  <si>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</si>
  <si>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</si>
  <si>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</si>
  <si>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</si>
  <si>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</si>
  <si>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</si>
  <si>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</si>
  <si>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</si>
  <si>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</si>
  <si>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</si>
  <si>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</si>
  <si>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</si>
  <si>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</si>
  <si>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</si>
  <si>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</si>
  <si>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</si>
  <si>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</si>
  <si>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</si>
  <si>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</si>
  <si>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</si>
  <si>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</si>
  <si>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</si>
  <si>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</si>
  <si>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</si>
  <si>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</si>
  <si>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</si>
  <si>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</si>
  <si>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</si>
  <si>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</si>
  <si>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</si>
  <si>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</si>
  <si>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</si>
  <si>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</si>
  <si>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</si>
  <si>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</si>
  <si>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</si>
  <si>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</si>
  <si>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</si>
  <si>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</si>
  <si>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</si>
  <si>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</si>
  <si>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</si>
  <si>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</si>
  <si>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</si>
  <si>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</si>
  <si>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</si>
  <si>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</si>
  <si>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</si>
  <si>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</si>
  <si>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</si>
  <si>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</si>
  <si>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</si>
  <si>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</si>
  <si>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</si>
  <si>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</si>
  <si>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</si>
  <si>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</si>
  <si>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</si>
  <si>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</si>
  <si>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</si>
  <si>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</si>
  <si>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</si>
  <si>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</si>
  <si>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</si>
  <si>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</si>
  <si>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</si>
  <si>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</si>
  <si>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</si>
  <si>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</si>
  <si>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</si>
  <si>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</si>
  <si>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</si>
  <si>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</si>
  <si>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</si>
  <si>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</si>
  <si>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</si>
  <si>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</si>
  <si>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</si>
  <si>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</si>
  <si>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</si>
  <si>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</si>
  <si>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</si>
  <si>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</si>
  <si>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</si>
  <si>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</si>
  <si>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</si>
  <si>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</si>
  <si>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</si>
  <si>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</si>
  <si>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</si>
  <si>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</si>
  <si>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</si>
  <si>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</si>
  <si>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</si>
  <si>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</si>
  <si>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</si>
  <si>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</si>
  <si>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</si>
  <si>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</si>
  <si>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</si>
  <si>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</si>
  <si>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</si>
  <si>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</si>
  <si>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</si>
  <si>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</si>
  <si>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</si>
  <si>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</si>
  <si>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</si>
  <si>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</si>
  <si>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</si>
  <si>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</si>
  <si>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</si>
  <si>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</si>
  <si>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</si>
  <si>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</si>
  <si>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</si>
  <si>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</si>
  <si>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</si>
  <si>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</si>
  <si>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</si>
  <si>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</si>
  <si>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</si>
  <si>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</si>
  <si>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</si>
  <si>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</si>
  <si>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</si>
  <si>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</si>
  <si>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</si>
  <si>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</si>
  <si>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</si>
  <si>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</si>
  <si>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</si>
  <si>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</si>
  <si>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</si>
  <si>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</si>
  <si>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</si>
  <si>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</si>
  <si>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</si>
  <si>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</si>
  <si>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</si>
  <si>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</si>
  <si>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</si>
  <si>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</si>
  <si>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</si>
  <si>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</si>
  <si>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</si>
  <si>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</si>
  <si>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</si>
  <si>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</si>
  <si>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</si>
  <si>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</si>
  <si>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</si>
  <si>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</si>
  <si>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</si>
  <si>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</si>
  <si>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</si>
  <si>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</si>
  <si>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</si>
  <si>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</si>
  <si>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</si>
  <si>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</si>
  <si>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</si>
  <si>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</si>
  <si>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</si>
  <si>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</si>
  <si>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</si>
  <si>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</si>
  <si>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</si>
  <si>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</si>
  <si>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</si>
  <si>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</si>
  <si>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</si>
  <si>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</si>
  <si>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</si>
  <si>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</si>
  <si>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</si>
  <si>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</si>
  <si>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</si>
  <si>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</si>
  <si>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</si>
  <si>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</si>
  <si>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</si>
  <si>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</si>
  <si>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</si>
  <si>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</si>
  <si>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</si>
  <si>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</si>
  <si>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</si>
  <si>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</si>
  <si>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</si>
  <si>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</si>
  <si>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</si>
  <si>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</si>
  <si>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</si>
  <si>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</si>
  <si>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</si>
  <si>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</si>
  <si>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</si>
  <si>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</si>
  <si>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</si>
  <si>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</si>
  <si>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</si>
  <si>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</si>
  <si>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</si>
  <si>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</si>
  <si>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</si>
  <si>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</si>
  <si>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</si>
  <si>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</si>
  <si>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</si>
  <si>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</si>
  <si>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</si>
  <si>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</si>
  <si>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</si>
  <si>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</si>
  <si>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</si>
  <si>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</si>
  <si>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</si>
  <si>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</si>
  <si>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</si>
  <si>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</si>
  <si>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</si>
  <si>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</si>
  <si>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</si>
  <si>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</si>
  <si>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</si>
  <si>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</si>
  <si>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</si>
  <si>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</si>
  <si>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</si>
  <si>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</si>
  <si>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</si>
  <si>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</si>
  <si>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</si>
  <si>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</si>
  <si>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</si>
  <si>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</si>
  <si>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</si>
  <si>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</si>
  <si>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</si>
  <si>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</si>
  <si>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</si>
  <si>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</si>
  <si>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</si>
  <si>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</si>
  <si>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</si>
  <si>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</si>
  <si>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</si>
  <si>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</si>
  <si>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</si>
  <si>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</si>
  <si>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</si>
  <si>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</si>
  <si>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</si>
  <si>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</si>
  <si>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</si>
  <si>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</si>
  <si>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</si>
  <si>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</si>
  <si>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</si>
  <si>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</si>
  <si>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</si>
  <si>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</si>
  <si>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</si>
  <si>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</si>
  <si>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</si>
  <si>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</si>
  <si>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</si>
  <si>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</si>
  <si>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</si>
  <si>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</si>
  <si>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</si>
  <si>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</si>
  <si>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</si>
  <si>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</si>
  <si>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</si>
  <si>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</si>
  <si>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</si>
  <si>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</si>
  <si>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</si>
  <si>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</si>
  <si>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</si>
  <si>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</si>
  <si>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</si>
  <si>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</si>
  <si>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</si>
  <si>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</si>
  <si>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</si>
  <si>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</si>
  <si>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</si>
  <si>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</si>
  <si>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</si>
  <si>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</si>
  <si>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</si>
  <si>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</si>
  <si>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</si>
  <si>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</si>
  <si>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</si>
  <si>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</si>
  <si>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</si>
  <si>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</si>
  <si>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</si>
  <si>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</si>
  <si>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</si>
  <si>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</si>
  <si>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</si>
  <si>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</si>
  <si>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</si>
  <si>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</si>
  <si>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</si>
  <si>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</si>
  <si>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</si>
  <si>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</si>
  <si>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</si>
  <si>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</si>
  <si>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</si>
  <si>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</si>
  <si>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</si>
  <si>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</si>
  <si>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</si>
  <si>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</si>
  <si>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</si>
  <si>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</si>
  <si>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</si>
  <si>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</si>
  <si>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</si>
  <si>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</si>
  <si>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</si>
  <si>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</si>
  <si>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</si>
  <si>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</si>
  <si>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</si>
  <si>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</si>
  <si>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</si>
  <si>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</si>
  <si>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</si>
  <si>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</si>
  <si>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</si>
  <si>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</si>
  <si>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</si>
  <si>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</si>
  <si>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</si>
  <si>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</si>
  <si>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</si>
  <si>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</si>
  <si>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</si>
  <si>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</si>
  <si>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</si>
  <si>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</si>
  <si>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</si>
  <si>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</si>
  <si>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</si>
  <si>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</si>
  <si>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</si>
  <si>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</si>
  <si>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</si>
  <si>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</si>
  <si>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</si>
  <si>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</si>
  <si>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</si>
  <si>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</si>
  <si>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</si>
  <si>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</si>
  <si>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</si>
  <si>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</si>
  <si>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</si>
  <si>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</si>
  <si>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</si>
  <si>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</si>
  <si>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</si>
  <si>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</si>
  <si>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</si>
  <si>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</si>
  <si>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</si>
  <si>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</si>
  <si>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</si>
  <si>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</si>
  <si>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</si>
  <si>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</si>
  <si>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</si>
  <si>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</si>
  <si>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</si>
  <si>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</si>
  <si>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</si>
  <si>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</si>
  <si>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</si>
  <si>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</si>
  <si>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</si>
  <si>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</si>
  <si>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</si>
  <si>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</si>
  <si>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</si>
  <si>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</si>
  <si>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</si>
  <si>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</si>
  <si>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</si>
  <si>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</si>
  <si>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</si>
  <si>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</si>
  <si>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</si>
  <si>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</si>
  <si>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</si>
  <si>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</si>
  <si>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</si>
  <si>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</si>
  <si>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</si>
  <si>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</si>
  <si>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</si>
  <si>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</si>
  <si>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</si>
  <si>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</si>
  <si>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</si>
  <si>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</si>
  <si>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</si>
  <si>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</si>
  <si>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</si>
  <si>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</si>
  <si>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</si>
  <si>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</si>
  <si>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</si>
  <si>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</si>
  <si>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</si>
  <si>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</si>
  <si>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</si>
  <si>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</si>
  <si>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</si>
  <si>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</si>
  <si>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</si>
  <si>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</si>
  <si>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</si>
  <si>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</si>
  <si>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</si>
  <si>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</si>
  <si>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</si>
  <si>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</si>
  <si>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</si>
  <si>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</si>
  <si>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</si>
  <si>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</si>
  <si>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</si>
  <si>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</si>
  <si>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</si>
  <si>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</si>
  <si>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</si>
  <si>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</si>
  <si>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</si>
  <si>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</si>
  <si>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</si>
  <si>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</si>
  <si>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</si>
  <si>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</si>
  <si>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</si>
  <si>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</si>
  <si>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</si>
  <si>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</si>
  <si>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</si>
  <si>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</si>
  <si>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</si>
  <si>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</si>
  <si>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</si>
  <si>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</si>
  <si>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</si>
  <si>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</si>
  <si>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</si>
  <si>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</si>
  <si>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</si>
  <si>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</si>
  <si>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</si>
  <si>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</si>
  <si>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</si>
  <si>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</si>
  <si>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</si>
  <si>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</si>
  <si>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</si>
  <si>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</si>
  <si>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</si>
  <si>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</si>
  <si>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</si>
  <si>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</si>
  <si>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</si>
  <si>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</si>
  <si>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</si>
  <si>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</si>
  <si>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</si>
  <si>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</si>
  <si>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</si>
  <si>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</si>
  <si>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</si>
  <si>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</si>
  <si>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</si>
  <si>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</si>
  <si>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</si>
  <si>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</si>
  <si>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</si>
  <si>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</si>
  <si>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</si>
  <si>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</si>
  <si>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</si>
  <si>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</si>
  <si>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</si>
  <si>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</si>
  <si>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</si>
  <si>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</si>
  <si>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</si>
  <si>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</si>
  <si>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</si>
  <si>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</si>
  <si>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</si>
  <si>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</si>
  <si>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</si>
  <si>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</si>
  <si>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</si>
  <si>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</si>
  <si>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</si>
  <si>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</si>
  <si>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</si>
  <si>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</si>
  <si>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</si>
  <si>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</si>
  <si>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</si>
  <si>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</si>
  <si>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</si>
  <si>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</si>
  <si>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</si>
  <si>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</si>
  <si>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</si>
  <si>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</si>
  <si>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</si>
  <si>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</si>
  <si>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</si>
  <si>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</si>
  <si>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</si>
  <si>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</si>
  <si>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</si>
  <si>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</si>
  <si>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</si>
  <si>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</si>
  <si>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</si>
  <si>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</si>
  <si>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</si>
  <si>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</si>
  <si>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</si>
  <si>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</si>
  <si>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</si>
  <si>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</si>
  <si>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</si>
  <si>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</si>
  <si>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</si>
  <si>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</si>
  <si>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</si>
  <si>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</si>
  <si>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</si>
  <si>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</si>
  <si>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</si>
  <si>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</si>
  <si>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</si>
  <si>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</si>
  <si>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</si>
  <si>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</si>
  <si>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</si>
  <si>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</si>
  <si>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</si>
  <si>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</si>
  <si>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</si>
  <si>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</si>
  <si>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</si>
  <si>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</si>
  <si>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</si>
  <si>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</si>
  <si>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</si>
  <si>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</si>
  <si>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</si>
  <si>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</si>
  <si>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</si>
  <si>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</si>
  <si>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</si>
  <si>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</si>
  <si>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</si>
  <si>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</si>
  <si>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</si>
  <si>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</si>
  <si>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</si>
  <si>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</si>
  <si>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</si>
  <si>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</si>
  <si>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</si>
  <si>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</si>
  <si>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</si>
  <si>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</si>
  <si>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</si>
  <si>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</si>
  <si>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</si>
  <si>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</si>
  <si>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</si>
  <si>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</si>
  <si>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</si>
  <si>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</si>
  <si>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</si>
  <si>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</si>
  <si>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</si>
  <si>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</si>
  <si>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</si>
  <si>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</si>
  <si>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</si>
  <si>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</si>
  <si>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</si>
  <si>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</si>
  <si>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</si>
  <si>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</si>
  <si>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</si>
  <si>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</si>
  <si>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</si>
  <si>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</si>
  <si>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</si>
  <si>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</si>
  <si>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</si>
  <si>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</si>
  <si>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</si>
  <si>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</si>
  <si>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</si>
  <si>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</si>
  <si>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</si>
  <si>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</si>
  <si>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</si>
  <si>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</si>
  <si>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</si>
  <si>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</si>
  <si>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</si>
  <si>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</si>
  <si>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</si>
  <si>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</si>
  <si>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</si>
  <si>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</si>
  <si>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</si>
  <si>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</si>
  <si>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</si>
  <si>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</si>
  <si>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</si>
  <si>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</si>
  <si>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</si>
  <si>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</si>
  <si>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</si>
  <si>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</si>
  <si>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</si>
  <si>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</si>
  <si>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</si>
  <si>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</si>
  <si>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</si>
  <si>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</si>
  <si>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</si>
  <si>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</si>
  <si>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</si>
  <si>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</si>
  <si>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</si>
  <si>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</si>
  <si>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</si>
  <si>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</si>
  <si>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</si>
  <si>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</si>
  <si>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</si>
  <si>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</si>
  <si>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</si>
  <si>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</si>
  <si>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</si>
  <si>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</si>
  <si>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</si>
  <si>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</si>
  <si>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</si>
  <si>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</si>
  <si>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</si>
  <si>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</si>
  <si>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</si>
  <si>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</si>
  <si>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</si>
  <si>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</si>
  <si>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</si>
  <si>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</si>
  <si>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</si>
  <si>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</si>
  <si>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</si>
  <si>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</si>
  <si>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</si>
  <si>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</si>
  <si>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</si>
  <si>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</si>
  <si>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</si>
  <si>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</si>
  <si>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</si>
  <si>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</si>
  <si>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</si>
  <si>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</si>
  <si>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</si>
  <si>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</si>
  <si>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</si>
  <si>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</si>
  <si>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</si>
  <si>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</si>
  <si>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</si>
  <si>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</si>
  <si>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</si>
  <si>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</si>
  <si>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</si>
  <si>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</si>
  <si>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</si>
  <si>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</si>
  <si>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</si>
  <si>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</si>
  <si>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</si>
  <si>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</si>
  <si>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</si>
  <si>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</si>
  <si>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</si>
  <si>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</si>
  <si>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</si>
  <si>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</si>
  <si>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</si>
  <si>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</si>
  <si>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</si>
  <si>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</si>
  <si>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</si>
  <si>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</si>
  <si>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</si>
  <si>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</si>
  <si>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</si>
  <si>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</si>
  <si>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</si>
  <si>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</si>
  <si>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</si>
  <si>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</si>
  <si>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</si>
  <si>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</si>
  <si>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</si>
  <si>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</si>
  <si>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</si>
  <si>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</si>
  <si>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</si>
  <si>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</si>
  <si>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</si>
  <si>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</si>
  <si>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</si>
  <si>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</si>
  <si>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</si>
  <si>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</si>
  <si>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</si>
  <si>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</si>
  <si>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</si>
  <si>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</si>
  <si>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</si>
  <si>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</si>
  <si>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</si>
  <si>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</si>
  <si>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</si>
  <si>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</si>
  <si>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</si>
  <si>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</si>
  <si>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</si>
  <si>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</si>
  <si>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</si>
  <si>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</si>
  <si>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</si>
  <si>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</si>
  <si>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</si>
  <si>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</si>
  <si>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</si>
  <si>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</si>
  <si>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</si>
  <si>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</si>
  <si>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</si>
  <si>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</si>
  <si>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</si>
  <si>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</si>
  <si>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</si>
  <si>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</si>
  <si>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</si>
  <si>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</si>
  <si>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</si>
  <si>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</si>
  <si>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</si>
  <si>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</si>
  <si>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</si>
  <si>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</si>
  <si>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</si>
  <si>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</si>
  <si>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</si>
  <si>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</si>
  <si>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</si>
  <si>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</si>
  <si>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</si>
  <si>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</si>
  <si>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</si>
  <si>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</si>
  <si>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</si>
  <si>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</si>
  <si>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</si>
  <si>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</si>
  <si>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</si>
  <si>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</si>
  <si>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</si>
  <si>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</si>
  <si>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</si>
  <si>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</si>
  <si>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</si>
  <si>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</si>
  <si>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</si>
  <si>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</si>
  <si>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</si>
  <si>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</si>
  <si>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</si>
  <si>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</si>
  <si>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</si>
  <si>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</si>
  <si>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</si>
  <si>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</si>
  <si>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</si>
  <si>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</si>
  <si>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</si>
  <si>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</si>
  <si>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</si>
  <si>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</si>
  <si>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</si>
  <si>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</si>
  <si>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</si>
  <si>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</si>
  <si>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</si>
  <si>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</si>
  <si>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</si>
  <si>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</si>
  <si>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</si>
  <si>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</si>
  <si>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</si>
  <si>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</si>
  <si>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</si>
  <si>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</si>
  <si>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</si>
  <si>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</si>
  <si>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</si>
  <si>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</si>
  <si>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</si>
  <si>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</si>
  <si>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</si>
  <si>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</si>
  <si>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</si>
  <si>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</si>
  <si>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</si>
  <si>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</si>
  <si>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</si>
  <si>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</si>
  <si>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</si>
  <si>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</si>
  <si>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</si>
  <si>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</si>
  <si>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</si>
  <si>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</si>
  <si>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</si>
  <si>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</si>
  <si>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</si>
  <si>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</si>
  <si>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</si>
  <si>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</si>
  <si>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</si>
  <si>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</si>
  <si>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</si>
  <si>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</si>
  <si>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</si>
  <si>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</si>
  <si>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</si>
  <si>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</si>
  <si>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</si>
  <si>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</si>
  <si>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</si>
  <si>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</si>
  <si>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</si>
  <si>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</si>
  <si>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</si>
  <si>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</si>
  <si>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</si>
  <si>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</si>
  <si>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</si>
  <si>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</si>
  <si>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</si>
  <si>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</si>
  <si>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</si>
  <si>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</si>
  <si>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</si>
  <si>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</si>
  <si>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</si>
  <si>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</si>
  <si>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</si>
  <si>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</si>
  <si>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</si>
  <si>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</si>
  <si>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</si>
  <si>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</si>
  <si>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</si>
  <si>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</si>
  <si>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</si>
  <si>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</si>
  <si>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</si>
  <si>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</si>
  <si>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</si>
  <si>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</si>
  <si>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</si>
  <si>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</si>
  <si>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</si>
  <si>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</si>
  <si>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</si>
  <si>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</si>
  <si>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</si>
  <si>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</si>
  <si>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</si>
  <si>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</si>
  <si>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</si>
  <si>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</si>
  <si>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</si>
  <si>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</si>
  <si>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</si>
  <si>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</si>
  <si>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</si>
  <si>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</si>
  <si>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</si>
  <si>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</si>
  <si>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</si>
  <si>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</si>
  <si>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</si>
  <si>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</si>
  <si>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</si>
  <si>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</si>
  <si>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</si>
  <si>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</si>
  <si>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</si>
  <si>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</si>
  <si>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</si>
  <si>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</si>
  <si>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</si>
  <si>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</si>
  <si>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</si>
  <si>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</si>
  <si>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</si>
  <si>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</si>
  <si>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</si>
  <si>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</si>
  <si>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</si>
  <si>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</si>
  <si>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</si>
  <si>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</si>
  <si>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</si>
  <si>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</si>
  <si>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</si>
  <si>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</si>
  <si>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</si>
  <si>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</si>
  <si>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</si>
  <si>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</si>
  <si>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</si>
  <si>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</si>
  <si>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</si>
  <si>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</si>
  <si>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</si>
  <si>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</si>
  <si>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</si>
  <si>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</si>
  <si>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</si>
  <si>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</si>
  <si>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</si>
  <si>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</si>
  <si>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</si>
  <si>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</si>
  <si>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</si>
  <si>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</si>
  <si>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</si>
  <si>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</si>
  <si>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</si>
  <si>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</si>
  <si>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</si>
  <si>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</si>
  <si>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</si>
  <si>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</si>
  <si>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</si>
  <si>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</si>
  <si>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</si>
  <si>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</si>
  <si>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</si>
  <si>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</si>
  <si>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</si>
  <si>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</si>
  <si>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</si>
  <si>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</si>
  <si>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</si>
  <si>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</si>
  <si>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</si>
  <si>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</si>
  <si>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</si>
  <si>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</si>
  <si>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</si>
  <si>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</si>
  <si>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</si>
  <si>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</si>
  <si>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</si>
  <si>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</si>
  <si>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</si>
  <si>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</si>
  <si>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</si>
  <si>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</si>
  <si>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</si>
  <si>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</si>
  <si>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</si>
  <si>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</si>
  <si>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</si>
  <si>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</si>
  <si>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</si>
  <si>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</si>
  <si>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</si>
  <si>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</si>
  <si>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</si>
  <si>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</si>
  <si>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</si>
  <si>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</si>
  <si>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</si>
  <si>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</si>
  <si>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</si>
  <si>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</si>
  <si>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</si>
  <si>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</si>
  <si>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</si>
  <si>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</si>
  <si>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</si>
  <si>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</si>
  <si>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</si>
  <si>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</si>
  <si>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</si>
  <si>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</si>
  <si>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</si>
  <si>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</si>
  <si>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</si>
  <si>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</si>
  <si>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</si>
  <si>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</si>
  <si>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</si>
  <si>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</si>
  <si>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</si>
  <si>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</si>
  <si>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</si>
  <si>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</si>
  <si>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</si>
  <si>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</si>
  <si>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</si>
  <si>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</si>
  <si>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</si>
  <si>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</si>
  <si>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</si>
  <si>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</si>
  <si>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</si>
  <si>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</si>
  <si>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</si>
  <si>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</si>
  <si>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</si>
  <si>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</si>
  <si>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</si>
  <si>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</si>
  <si>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</si>
  <si>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</si>
  <si>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</si>
  <si>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</si>
  <si>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</si>
  <si>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</si>
  <si>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</si>
  <si>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</si>
  <si>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</si>
  <si>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</si>
  <si>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</si>
  <si>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</si>
  <si>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</si>
  <si>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</si>
  <si>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</si>
  <si>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</si>
  <si>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</si>
  <si>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</si>
  <si>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</si>
  <si>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</si>
  <si>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</si>
  <si>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</si>
  <si>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</si>
  <si>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</si>
  <si>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</si>
  <si>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</si>
  <si>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</si>
  <si>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</si>
  <si>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</si>
  <si>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</si>
  <si>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</si>
  <si>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</si>
  <si>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</si>
  <si>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</si>
  <si>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</si>
  <si>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</si>
  <si>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</si>
  <si>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</si>
  <si>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</si>
  <si>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</si>
  <si>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</si>
  <si>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</si>
  <si>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</si>
  <si>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</si>
  <si>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</si>
  <si>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</si>
  <si>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</si>
  <si>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</si>
  <si>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</si>
  <si>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</si>
  <si>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</si>
  <si>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</si>
  <si>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</si>
  <si>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</si>
  <si>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</si>
  <si>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</si>
  <si>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</si>
  <si>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</si>
  <si>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</si>
  <si>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</si>
  <si>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</si>
  <si>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</si>
  <si>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</si>
  <si>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</si>
  <si>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</si>
  <si>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</si>
  <si>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</si>
  <si>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</si>
  <si>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</si>
  <si>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</si>
  <si>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</si>
  <si>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</si>
  <si>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</si>
  <si>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</si>
  <si>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</si>
  <si>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</si>
  <si>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</si>
  <si>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</si>
  <si>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</si>
  <si>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</si>
  <si>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</si>
  <si>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</si>
  <si>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</si>
  <si>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</si>
  <si>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</si>
  <si>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</si>
  <si>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</si>
  <si>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</si>
  <si>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</si>
  <si>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</si>
  <si>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</si>
  <si>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</si>
  <si>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</si>
  <si>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</si>
  <si>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</si>
  <si>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</si>
  <si>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</si>
  <si>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</si>
  <si>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</si>
  <si>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</si>
  <si>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</si>
  <si>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</si>
  <si>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</si>
  <si>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</si>
  <si>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</si>
  <si>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</si>
  <si>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</si>
  <si>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</si>
  <si>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</si>
  <si>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</si>
  <si>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</si>
  <si>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</si>
  <si>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</si>
  <si>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</si>
  <si>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</si>
  <si>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</si>
  <si>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</si>
  <si>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</si>
  <si>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</si>
  <si>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</si>
  <si>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</si>
  <si>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</si>
  <si>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</si>
  <si>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</si>
  <si>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</si>
  <si>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</si>
  <si>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</si>
  <si>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</si>
  <si>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</si>
  <si>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</si>
  <si>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</si>
  <si>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</si>
  <si>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</si>
  <si>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</si>
  <si>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</si>
  <si>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</si>
  <si>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</si>
  <si>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</si>
  <si>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</si>
  <si>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</si>
  <si>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</si>
  <si>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</si>
  <si>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</si>
  <si>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</si>
  <si>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</si>
  <si>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</si>
  <si>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</si>
  <si>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</si>
  <si>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</si>
  <si>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</si>
  <si>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</si>
  <si>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</si>
  <si>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</si>
  <si>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</si>
  <si>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</si>
  <si>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</si>
  <si>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</si>
  <si>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</si>
  <si>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</si>
  <si>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</si>
  <si>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</si>
  <si>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</si>
  <si>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</si>
  <si>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</si>
  <si>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</si>
  <si>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</si>
  <si>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</si>
  <si>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</si>
  <si>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</si>
  <si>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</si>
  <si>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</si>
  <si>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</si>
  <si>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</si>
  <si>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</si>
  <si>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</si>
  <si>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</si>
  <si>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</si>
  <si>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</si>
  <si>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</si>
  <si>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</si>
  <si>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</si>
  <si>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</si>
  <si>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</si>
  <si>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</si>
  <si>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</si>
  <si>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</si>
  <si>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</si>
  <si>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</si>
  <si>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</si>
  <si>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</si>
  <si>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</si>
  <si>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</si>
  <si>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</si>
  <si>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</si>
  <si>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</si>
  <si>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</si>
  <si>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</si>
  <si>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</si>
  <si>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</si>
  <si>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</si>
  <si>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</si>
  <si>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</si>
  <si>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</si>
  <si>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</si>
  <si>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</si>
  <si>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</si>
  <si>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</si>
  <si>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</si>
  <si>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</si>
  <si>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</si>
  <si>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</si>
  <si>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</si>
  <si>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</si>
  <si>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</si>
  <si>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</si>
  <si>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</si>
  <si>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</si>
  <si>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</si>
  <si>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</si>
  <si>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</si>
  <si>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</si>
  <si>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</si>
  <si>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</si>
  <si>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</si>
  <si>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</si>
  <si>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</si>
  <si>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</si>
  <si>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</si>
  <si>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</si>
  <si>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</si>
  <si>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</si>
  <si>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</si>
  <si>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</si>
  <si>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</si>
  <si>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</si>
  <si>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</si>
  <si>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</si>
  <si>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</si>
  <si>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</si>
  <si>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</si>
  <si>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</si>
  <si>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</si>
  <si>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</si>
  <si>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</si>
  <si>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</si>
  <si>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</si>
  <si>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</si>
  <si>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</si>
  <si>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</si>
  <si>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</si>
  <si>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</si>
  <si>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</si>
  <si>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</si>
  <si>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</si>
  <si>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</si>
  <si>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</si>
  <si>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</si>
  <si>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</si>
  <si>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</si>
  <si>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</si>
  <si>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</si>
  <si>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</si>
  <si>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</si>
  <si>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</si>
  <si>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</si>
  <si>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</si>
  <si>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</si>
  <si>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</si>
  <si>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</si>
  <si>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</si>
  <si>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</si>
  <si>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</si>
  <si>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</si>
  <si>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</si>
  <si>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</si>
  <si>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</si>
  <si>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</si>
  <si>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</si>
  <si>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</si>
  <si>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</si>
  <si>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</si>
  <si>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</si>
  <si>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</si>
  <si>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</si>
  <si>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</si>
  <si>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</si>
  <si>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</si>
  <si>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</si>
  <si>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</si>
  <si>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</si>
  <si>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</si>
  <si>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</si>
  <si>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</si>
  <si>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</si>
  <si>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</si>
  <si>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</si>
  <si>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</si>
  <si>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</si>
  <si>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</si>
  <si>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</si>
  <si>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</si>
  <si>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</si>
  <si>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</si>
  <si>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</si>
  <si>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</si>
  <si>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</si>
  <si>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</si>
  <si>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</si>
  <si>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</si>
  <si>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</si>
  <si>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</si>
  <si>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</si>
  <si>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</si>
  <si>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</si>
  <si>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</si>
  <si>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</si>
  <si>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</si>
  <si>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</si>
  <si>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</si>
  <si>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</si>
  <si>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</si>
  <si>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</si>
  <si>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</si>
  <si>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</si>
  <si>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</si>
  <si>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</si>
  <si>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</si>
  <si>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</si>
  <si>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</si>
  <si>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</si>
  <si>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</si>
  <si>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</si>
  <si>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</si>
  <si>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</si>
  <si>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</si>
  <si>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</si>
  <si>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</si>
  <si>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</si>
  <si>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</si>
  <si>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</si>
  <si>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</si>
  <si>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</si>
  <si>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</si>
  <si>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</si>
  <si>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</si>
  <si>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</si>
  <si>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</si>
  <si>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</si>
  <si>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</si>
  <si>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</si>
  <si>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</si>
  <si>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</si>
  <si>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</si>
  <si>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</si>
  <si>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</si>
  <si>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</si>
  <si>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</si>
  <si>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</si>
  <si>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</si>
  <si>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</si>
  <si>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</si>
  <si>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</si>
  <si>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</si>
  <si>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</si>
  <si>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</si>
  <si>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</si>
  <si>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</si>
  <si>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</si>
  <si>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</si>
  <si>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</si>
  <si>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</si>
  <si>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</si>
  <si>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</si>
  <si>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</si>
  <si>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</si>
  <si>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</si>
  <si>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</si>
  <si>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</si>
  <si>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</si>
  <si>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</si>
  <si>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</si>
  <si>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</si>
  <si>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</si>
  <si>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</si>
  <si>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</si>
  <si>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</si>
  <si>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</si>
  <si>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</si>
  <si>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</si>
  <si>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</si>
  <si>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</si>
  <si>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</si>
  <si>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</si>
  <si>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</si>
  <si>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</si>
  <si>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</si>
  <si>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</si>
  <si>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</si>
  <si>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</si>
  <si>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</si>
  <si>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</si>
  <si>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</si>
  <si>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</si>
  <si>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</si>
  <si>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</si>
  <si>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</si>
  <si>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</si>
  <si>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</si>
  <si>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</si>
  <si>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</si>
  <si>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</si>
  <si>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</si>
  <si>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</si>
  <si>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</si>
  <si>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</si>
  <si>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</si>
  <si>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</si>
  <si>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</si>
  <si>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</si>
  <si>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</si>
  <si>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</si>
  <si>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</si>
  <si>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</si>
  <si>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</si>
  <si>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</si>
  <si>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</si>
  <si>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</si>
  <si>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</si>
  <si>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</si>
  <si>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</si>
  <si>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</si>
  <si>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</si>
  <si>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</si>
  <si>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</si>
  <si>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</si>
  <si>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</si>
  <si>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</si>
  <si>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</si>
  <si>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</si>
  <si>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</si>
  <si>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</si>
  <si>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</si>
  <si>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</si>
  <si>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</si>
  <si>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</si>
  <si>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</si>
  <si>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</si>
  <si>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</si>
  <si>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</si>
  <si>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</si>
  <si>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</si>
  <si>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</si>
  <si>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</si>
  <si>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</si>
  <si>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</si>
  <si>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</si>
  <si>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</si>
  <si>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</si>
  <si>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</si>
  <si>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</si>
  <si>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</si>
  <si>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</si>
  <si>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</si>
  <si>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</si>
  <si>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</si>
  <si>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</si>
  <si>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</si>
  <si>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</si>
  <si>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</si>
  <si>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</si>
  <si>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</si>
  <si>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</si>
  <si>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</si>
  <si>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</si>
  <si>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</si>
  <si>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</si>
  <si>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</si>
  <si>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</si>
  <si>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</si>
  <si>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</si>
  <si>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</si>
  <si>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</si>
  <si>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</si>
  <si>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</si>
  <si>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</si>
  <si>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</si>
  <si>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</si>
  <si>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</si>
  <si>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</si>
  <si>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</si>
  <si>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</si>
  <si>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</si>
  <si>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</si>
  <si>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</si>
  <si>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</si>
  <si>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</si>
  <si>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</si>
  <si>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</si>
  <si>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</si>
  <si>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</si>
  <si>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</si>
  <si>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</si>
  <si>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</si>
  <si>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</si>
  <si>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</si>
  <si>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</si>
  <si>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</si>
  <si>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</si>
  <si>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</si>
  <si>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</si>
  <si>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</si>
  <si>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</si>
  <si>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</si>
  <si>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</si>
  <si>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</si>
  <si>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</si>
  <si>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</si>
  <si>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</si>
  <si>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</si>
  <si>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</si>
  <si>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</si>
  <si>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</si>
  <si>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</si>
  <si>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</si>
  <si>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</si>
  <si>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</si>
  <si>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</si>
  <si>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</si>
  <si>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</si>
  <si>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</si>
  <si>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</si>
  <si>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</si>
  <si>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</si>
  <si>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</si>
  <si>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</si>
  <si>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</si>
  <si>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</si>
  <si>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</si>
  <si>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</si>
  <si>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</si>
  <si>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</si>
  <si>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</si>
  <si>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</si>
  <si>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</si>
  <si>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</si>
  <si>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</si>
  <si>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</si>
  <si>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</si>
  <si>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</si>
  <si>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</si>
  <si>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</si>
  <si>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</si>
  <si>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</si>
  <si>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</si>
  <si>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</si>
  <si>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</si>
  <si>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</si>
  <si>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</si>
  <si>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</si>
  <si>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</si>
  <si>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</si>
  <si>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</si>
  <si>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</si>
  <si>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</si>
  <si>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</si>
  <si>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</si>
  <si>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</si>
  <si>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</si>
  <si>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</si>
  <si>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</si>
  <si>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</si>
  <si>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</si>
  <si>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</si>
  <si>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</si>
  <si>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</si>
  <si>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</si>
  <si>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</si>
  <si>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</si>
  <si>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</si>
  <si>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</si>
  <si>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</si>
  <si>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</si>
  <si>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</si>
  <si>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</si>
  <si>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</si>
  <si>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</si>
  <si>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</si>
  <si>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</si>
  <si>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</si>
  <si>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</si>
  <si>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</si>
  <si>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</si>
  <si>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</si>
  <si>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</si>
  <si>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</si>
  <si>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</si>
  <si>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</si>
  <si>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</si>
  <si>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</si>
  <si>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</si>
  <si>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</si>
  <si>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</si>
  <si>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</si>
  <si>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</si>
  <si>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</si>
  <si>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</si>
  <si>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</si>
  <si>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</si>
  <si>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</si>
  <si>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</si>
  <si>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</si>
  <si>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</si>
  <si>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</si>
  <si>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</si>
  <si>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</si>
  <si>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</si>
  <si>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</si>
  <si>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</si>
  <si>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</si>
  <si>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</si>
  <si>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</si>
  <si>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</si>
  <si>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</si>
  <si>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</si>
  <si>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</si>
  <si>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</si>
  <si>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</si>
  <si>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</si>
  <si>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</si>
  <si>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</si>
  <si>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</si>
  <si>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</si>
  <si>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</si>
  <si>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</si>
  <si>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</si>
  <si>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</si>
  <si>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</si>
  <si>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</si>
  <si>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</si>
  <si>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</si>
  <si>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</si>
  <si>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</si>
  <si>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</si>
  <si>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</si>
  <si>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</si>
  <si>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</si>
  <si>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</si>
  <si>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</si>
  <si>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</si>
  <si>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</si>
  <si>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</si>
  <si>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</si>
  <si>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</si>
  <si>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</si>
  <si>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</si>
  <si>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</si>
  <si>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</si>
  <si>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</si>
  <si>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</si>
  <si>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</si>
  <si>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</si>
  <si>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</si>
  <si>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</si>
  <si>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</si>
  <si>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</si>
  <si>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</si>
  <si>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</si>
  <si>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</si>
  <si>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</si>
  <si>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</si>
  <si>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</si>
  <si>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</si>
  <si>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</si>
  <si>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</si>
  <si>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</si>
  <si>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</si>
  <si>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</si>
  <si>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</si>
  <si>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</si>
  <si>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</si>
  <si>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</si>
  <si>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</si>
  <si>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</si>
  <si>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</si>
  <si>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</si>
  <si>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</si>
  <si>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</si>
  <si>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</si>
  <si>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</si>
  <si>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</si>
  <si>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</si>
  <si>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</si>
  <si>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</si>
  <si>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</si>
  <si>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</si>
  <si>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</si>
  <si>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</si>
  <si>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</si>
  <si>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</si>
  <si>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</si>
  <si>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</si>
  <si>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</si>
  <si>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</si>
  <si>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</si>
  <si>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</si>
  <si>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</si>
  <si>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</si>
  <si>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</si>
  <si>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</si>
  <si>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</si>
  <si>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</si>
  <si>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</si>
  <si>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</si>
  <si>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</si>
  <si>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</si>
  <si>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</si>
  <si>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</si>
  <si>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</si>
  <si>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</si>
  <si>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</si>
  <si>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</si>
  <si>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</si>
  <si>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</si>
  <si>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</si>
  <si>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</si>
  <si>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</si>
  <si>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</si>
  <si>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</si>
  <si>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</si>
  <si>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</si>
  <si>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</si>
  <si>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</si>
  <si>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</si>
  <si>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</si>
  <si>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</si>
  <si>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</si>
  <si>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</si>
  <si>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</si>
  <si>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</si>
  <si>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</si>
  <si>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</si>
  <si>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</si>
  <si>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</si>
  <si>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</si>
  <si>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</si>
  <si>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</si>
  <si>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</si>
  <si>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</si>
  <si>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</si>
  <si>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</si>
  <si>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</si>
  <si>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</si>
  <si>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</si>
  <si>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</si>
  <si>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</si>
  <si>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</si>
  <si>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</si>
  <si>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</si>
  <si>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</si>
  <si>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</si>
  <si>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</si>
  <si>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</si>
  <si>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</si>
  <si>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</si>
  <si>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</si>
  <si>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</si>
  <si>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</si>
  <si>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</si>
  <si>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</si>
  <si>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</si>
  <si>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</si>
  <si>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</si>
  <si>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</si>
  <si>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</si>
  <si>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</si>
  <si>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</si>
  <si>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</si>
  <si>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</si>
  <si>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</si>
  <si>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</si>
  <si>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</si>
  <si>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</si>
  <si>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</si>
  <si>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</si>
  <si>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</si>
  <si>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</si>
  <si>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</si>
  <si>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</si>
  <si>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</si>
  <si>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</si>
  <si>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</si>
  <si>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</si>
  <si>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</si>
  <si>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</si>
  <si>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</si>
  <si>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</si>
  <si>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</si>
  <si>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</si>
  <si>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</si>
  <si>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</si>
  <si>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</si>
  <si>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</si>
  <si>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</si>
  <si>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</si>
  <si>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</si>
  <si>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</si>
  <si>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</si>
  <si>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</si>
  <si>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</si>
  <si>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</si>
  <si>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</si>
  <si>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</si>
  <si>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</si>
  <si>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</si>
  <si>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</si>
  <si>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</si>
  <si>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</si>
  <si>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</si>
  <si>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</si>
  <si>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</si>
  <si>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</si>
  <si>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</si>
  <si>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</si>
  <si>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</si>
  <si>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</si>
  <si>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</si>
  <si>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</si>
  <si>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</si>
  <si>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</si>
  <si>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</si>
  <si>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</si>
  <si>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</si>
  <si>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</si>
  <si>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</si>
  <si>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</si>
  <si>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</si>
  <si>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</si>
  <si>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</si>
  <si>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</si>
  <si>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</si>
  <si>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</si>
  <si>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</si>
  <si>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</si>
  <si>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</si>
  <si>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</si>
  <si>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</si>
  <si>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</si>
  <si>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</si>
  <si>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</si>
  <si>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</si>
  <si>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</si>
  <si>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</si>
  <si>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</si>
  <si>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</si>
  <si>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</si>
  <si>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</si>
  <si>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</si>
  <si>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</si>
  <si>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</si>
  <si>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</si>
  <si>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</si>
  <si>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</si>
  <si>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</si>
  <si>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</si>
  <si>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</si>
  <si>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</si>
  <si>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</si>
  <si>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</si>
  <si>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</si>
  <si>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</si>
  <si>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</si>
  <si>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</si>
  <si>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</si>
  <si>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</si>
  <si>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</si>
  <si>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</si>
  <si>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</si>
  <si>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</si>
  <si>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</si>
  <si>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</si>
  <si>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</si>
  <si>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</si>
  <si>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</si>
  <si>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</si>
  <si>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</si>
  <si>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</si>
  <si>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</si>
  <si>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</si>
  <si>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</si>
  <si>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</si>
  <si>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</si>
  <si>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</si>
  <si>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</si>
  <si>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</si>
  <si>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</si>
  <si>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</si>
  <si>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</si>
  <si>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</si>
  <si>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</si>
  <si>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</si>
  <si>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</si>
  <si>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</si>
  <si>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</si>
  <si>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</si>
  <si>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</si>
  <si>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</si>
  <si>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</si>
  <si>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</si>
  <si>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</si>
  <si>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</si>
  <si>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</si>
  <si>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</si>
  <si>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</si>
  <si>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</si>
  <si>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</si>
  <si>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</si>
  <si>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</si>
  <si>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</si>
  <si>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</si>
  <si>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</si>
  <si>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</si>
  <si>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</si>
  <si>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</si>
  <si>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</si>
  <si>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</si>
  <si>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</si>
  <si>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</si>
  <si>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</si>
  <si>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</si>
  <si>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</si>
  <si>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</si>
  <si>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</si>
  <si>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</si>
  <si>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</si>
  <si>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</si>
  <si>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</si>
  <si>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</si>
  <si>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</si>
  <si>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</si>
  <si>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</si>
  <si>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</si>
  <si>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</si>
  <si>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</si>
  <si>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</si>
  <si>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</si>
  <si>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</si>
  <si>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</si>
  <si>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</si>
  <si>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</si>
  <si>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</si>
  <si>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</si>
  <si>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</si>
  <si>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</si>
  <si>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</si>
  <si>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</si>
  <si>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</si>
  <si>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</si>
  <si>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</si>
  <si>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</si>
  <si>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</si>
  <si>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</si>
  <si>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</si>
  <si>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</si>
  <si>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</si>
  <si>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</si>
  <si>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</si>
  <si>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</si>
  <si>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</si>
  <si>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</si>
  <si>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</si>
  <si>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</si>
  <si>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</si>
  <si>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</si>
  <si>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</si>
  <si>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</si>
  <si>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</si>
  <si>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</si>
  <si>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</si>
  <si>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</si>
  <si>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</si>
  <si>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</si>
  <si>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</si>
  <si>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</si>
  <si>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</si>
  <si>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</si>
  <si>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</si>
  <si>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</si>
  <si>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</si>
  <si>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</si>
  <si>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</si>
  <si>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</si>
  <si>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</si>
  <si>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</si>
  <si>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</si>
  <si>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</si>
  <si>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</si>
  <si>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</si>
  <si>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</si>
  <si>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</si>
  <si>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</si>
  <si>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</si>
  <si>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</si>
  <si>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</si>
  <si>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</si>
  <si>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</si>
  <si>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</si>
  <si>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</si>
  <si>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</si>
  <si>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</si>
  <si>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</si>
  <si>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</si>
  <si>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</si>
  <si>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</si>
  <si>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</si>
  <si>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</si>
  <si>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</si>
  <si>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</si>
  <si>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</si>
  <si>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</si>
  <si>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</si>
  <si>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</si>
  <si>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</si>
  <si>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</si>
  <si>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</si>
  <si>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</si>
  <si>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</si>
  <si>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</si>
  <si>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</si>
  <si>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</si>
  <si>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</si>
  <si>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</si>
  <si>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</si>
  <si>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</si>
  <si>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</si>
  <si>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</si>
  <si>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</si>
  <si>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</si>
  <si>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</si>
  <si>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</si>
  <si>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</si>
  <si>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</si>
  <si>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</si>
  <si>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</si>
  <si>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</si>
  <si>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</si>
  <si>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</si>
  <si>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</si>
  <si>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</si>
  <si>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</si>
  <si>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</si>
  <si>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</si>
  <si>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</si>
  <si>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</si>
  <si>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</si>
  <si>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</si>
  <si>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</si>
  <si>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</si>
  <si>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</si>
  <si>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</si>
  <si>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</si>
  <si>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</si>
  <si>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</si>
  <si>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</si>
  <si>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</si>
  <si>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</si>
  <si>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</si>
  <si>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</si>
  <si>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</si>
  <si>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</si>
  <si>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</si>
  <si>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</si>
  <si>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</si>
  <si>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</si>
  <si>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</si>
  <si>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</si>
  <si>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</si>
  <si>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</si>
  <si>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</si>
  <si>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</si>
  <si>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</si>
  <si>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</si>
  <si>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</si>
  <si>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</si>
  <si>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</si>
  <si>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</si>
  <si>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</si>
  <si>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</si>
  <si>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</si>
  <si>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</si>
  <si>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</si>
  <si>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</si>
  <si>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</si>
  <si>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</si>
  <si>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</si>
  <si>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</si>
  <si>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</si>
  <si>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</si>
  <si>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</si>
  <si>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</si>
  <si>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</si>
  <si>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</si>
  <si>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</si>
  <si>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</si>
  <si>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</si>
  <si>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</si>
  <si>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</si>
  <si>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</si>
  <si>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</si>
  <si>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</si>
  <si>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</si>
  <si>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</si>
  <si>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</si>
  <si>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</si>
  <si>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</si>
  <si>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</si>
  <si>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</si>
  <si>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</si>
  <si>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</si>
  <si>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</si>
  <si>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</si>
  <si>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</si>
  <si>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</si>
  <si>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</si>
  <si>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</si>
  <si>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</si>
  <si>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</si>
  <si>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</si>
  <si>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</si>
  <si>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</si>
  <si>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</si>
  <si>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</si>
  <si>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</si>
  <si>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</si>
  <si>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</si>
  <si>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</si>
  <si>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</si>
  <si>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</si>
  <si>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</si>
  <si>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</si>
  <si>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</si>
  <si>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</si>
  <si>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</si>
  <si>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</si>
  <si>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</si>
  <si>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</si>
  <si>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</si>
  <si>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</si>
  <si>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</si>
  <si>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</si>
  <si>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</si>
  <si>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</si>
  <si>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</si>
  <si>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</si>
  <si>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</si>
  <si>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</si>
  <si>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</si>
  <si>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</si>
  <si>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</si>
  <si>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</si>
  <si>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</si>
  <si>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</si>
  <si>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</si>
  <si>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</si>
  <si>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</si>
  <si>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</si>
  <si>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</si>
  <si>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</si>
  <si>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</si>
  <si>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</si>
  <si>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</si>
  <si>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</si>
  <si>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</si>
  <si>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</si>
  <si>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</si>
  <si>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</si>
  <si>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</si>
  <si>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</si>
  <si>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</si>
  <si>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</si>
  <si>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</si>
  <si>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</si>
  <si>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</si>
  <si>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</si>
  <si>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</si>
  <si>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</si>
  <si>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</si>
  <si>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</si>
  <si>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</si>
  <si>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</si>
  <si>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</si>
  <si>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</si>
  <si>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</si>
  <si>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</si>
  <si>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</si>
  <si>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</si>
  <si>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</si>
  <si>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</si>
  <si>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</si>
  <si>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</si>
  <si>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</si>
  <si>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</si>
  <si>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</si>
  <si>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</si>
  <si>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</si>
  <si>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</si>
  <si>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</si>
  <si>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</si>
  <si>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</si>
  <si>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</si>
  <si>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</si>
  <si>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</si>
  <si>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</si>
  <si>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</si>
  <si>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</si>
  <si>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</si>
  <si>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</si>
  <si>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</si>
  <si>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</si>
  <si>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</si>
  <si>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</si>
  <si>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</si>
  <si>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</si>
  <si>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</si>
  <si>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</si>
  <si>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</si>
  <si>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</si>
  <si>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</si>
  <si>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</si>
  <si>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</si>
  <si>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</si>
  <si>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</si>
  <si>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</si>
  <si>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</si>
  <si>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</si>
  <si>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</si>
  <si>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</si>
  <si>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</si>
  <si>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</si>
  <si>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</si>
  <si>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</si>
  <si>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</si>
  <si>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</si>
  <si>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</si>
  <si>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</si>
  <si>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</si>
  <si>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</si>
  <si>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</si>
  <si>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</si>
  <si>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</si>
  <si>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</si>
  <si>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</si>
  <si>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</si>
  <si>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</si>
  <si>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</si>
  <si>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</si>
  <si>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</si>
  <si>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</si>
  <si>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</si>
  <si>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</si>
  <si>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</si>
  <si>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</si>
  <si>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</si>
  <si>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</si>
  <si>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</si>
  <si>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</si>
  <si>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</si>
  <si>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</si>
  <si>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</si>
  <si>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</si>
  <si>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</si>
  <si>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</si>
  <si>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</si>
  <si>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</si>
  <si>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</si>
  <si>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</si>
  <si>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</si>
  <si>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</si>
  <si>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</si>
  <si>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</si>
  <si>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</si>
  <si>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</si>
  <si>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</si>
  <si>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</si>
  <si>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</si>
  <si>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</si>
  <si>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</si>
  <si>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</si>
  <si>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</si>
  <si>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</si>
  <si>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</si>
  <si>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</si>
  <si>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</si>
  <si>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</si>
  <si>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</si>
  <si>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</si>
  <si>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</si>
  <si>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</si>
  <si>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</si>
  <si>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</si>
  <si>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</si>
  <si>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</si>
  <si>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</si>
  <si>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</si>
  <si>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</si>
  <si>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</si>
  <si>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</si>
  <si>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</si>
  <si>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</si>
  <si>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</si>
  <si>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</si>
  <si>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</si>
  <si>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</si>
  <si>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</si>
  <si>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</si>
  <si>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</si>
  <si>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</si>
  <si>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</si>
  <si>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</si>
  <si>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</si>
  <si>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</si>
  <si>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</si>
  <si>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</si>
  <si>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</si>
  <si>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</si>
  <si>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</si>
  <si>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</si>
  <si>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</si>
  <si>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</si>
  <si>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</si>
  <si>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</si>
  <si>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</si>
  <si>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</si>
  <si>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</si>
  <si>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</si>
  <si>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</si>
  <si>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</si>
  <si>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</si>
  <si>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</si>
  <si>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</si>
  <si>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</si>
  <si>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</si>
  <si>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</si>
  <si>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</si>
  <si>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</si>
  <si>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</si>
  <si>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</si>
  <si>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</si>
  <si>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</si>
  <si>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</si>
  <si>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</si>
  <si>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</si>
  <si>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</si>
  <si>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</si>
  <si>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</si>
  <si>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</si>
  <si>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</si>
  <si>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</si>
  <si>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</si>
  <si>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</si>
  <si>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</si>
  <si>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</si>
  <si>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</si>
  <si>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</si>
  <si>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</si>
  <si>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</si>
  <si>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</si>
  <si>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</si>
  <si>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</si>
  <si>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</si>
  <si>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</si>
  <si>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</si>
  <si>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</si>
  <si>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</si>
  <si>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</si>
  <si>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</si>
  <si>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</si>
  <si>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</si>
  <si>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</si>
  <si>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</si>
  <si>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</si>
  <si>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</si>
  <si>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</si>
  <si>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</si>
  <si>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</si>
  <si>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</si>
  <si>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</si>
  <si>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</si>
  <si>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</si>
  <si>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</si>
  <si>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</si>
  <si>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</si>
  <si>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</si>
  <si>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</si>
  <si>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</si>
  <si>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</si>
  <si>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</si>
  <si>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</si>
  <si>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</si>
  <si>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</si>
  <si>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</si>
  <si>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</si>
  <si>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</si>
  <si>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</si>
  <si>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</si>
  <si>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</si>
  <si>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</si>
  <si>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</si>
  <si>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</si>
  <si>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</si>
  <si>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</si>
  <si>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</si>
  <si>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</si>
  <si>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</si>
  <si>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</si>
  <si>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</si>
  <si>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</si>
  <si>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</si>
  <si>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</si>
  <si>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</si>
  <si>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</si>
  <si>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</si>
  <si>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</si>
  <si>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</si>
  <si>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</si>
  <si>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</si>
  <si>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</si>
  <si>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</si>
  <si>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</si>
  <si>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</si>
  <si>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</si>
  <si>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</si>
  <si>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</si>
  <si>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</si>
  <si>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</si>
  <si>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</si>
  <si>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</si>
  <si>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</si>
  <si>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</si>
  <si>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</si>
  <si>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</si>
  <si>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</si>
  <si>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</si>
  <si>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</si>
  <si>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</si>
  <si>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</si>
  <si>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</si>
  <si>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</si>
  <si>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</si>
  <si>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</si>
  <si>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</si>
  <si>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</si>
  <si>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</si>
  <si>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</si>
  <si>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</si>
  <si>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</si>
  <si>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</si>
  <si>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</si>
  <si>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</si>
  <si>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</si>
  <si>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</si>
  <si>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</si>
  <si>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</si>
  <si>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</si>
  <si>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</si>
  <si>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</si>
  <si>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</si>
  <si>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</si>
  <si>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</si>
  <si>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</si>
  <si>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</si>
  <si>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</si>
  <si>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</si>
  <si>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</si>
  <si>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</si>
  <si>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</si>
  <si>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</si>
  <si>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</si>
  <si>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</si>
  <si>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</si>
  <si>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</si>
  <si>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</si>
  <si>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</si>
  <si>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</si>
  <si>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</si>
  <si>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</si>
  <si>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</si>
  <si>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</si>
  <si>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</si>
  <si>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</si>
  <si>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</si>
  <si>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</si>
  <si>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</si>
  <si>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</si>
  <si>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</si>
  <si>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</si>
  <si>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</si>
  <si>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</si>
  <si>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</si>
  <si>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</si>
  <si>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</si>
  <si>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</si>
  <si>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</si>
  <si>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</si>
  <si>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</si>
  <si>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</si>
  <si>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</si>
  <si>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</si>
  <si>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</si>
  <si>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</si>
  <si>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</si>
  <si>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</si>
  <si>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</si>
  <si>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</si>
  <si>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</si>
  <si>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</si>
  <si>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</si>
  <si>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</si>
  <si>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</si>
  <si>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</si>
  <si>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</si>
  <si>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</si>
  <si>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</si>
  <si>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</si>
  <si>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</si>
  <si>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</si>
  <si>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</si>
  <si>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</si>
  <si>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</si>
  <si>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</si>
  <si>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</si>
  <si>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</si>
  <si>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</si>
  <si>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</si>
  <si>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</si>
  <si>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</si>
  <si>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</si>
  <si>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</si>
  <si>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</si>
  <si>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</si>
  <si>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</si>
  <si>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</si>
  <si>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</si>
  <si>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</si>
  <si>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</si>
  <si>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</si>
  <si>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</si>
  <si>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</si>
  <si>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</si>
  <si>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</si>
  <si>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</si>
  <si>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</si>
  <si>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</si>
  <si>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</si>
  <si>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</si>
  <si>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</si>
  <si>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</si>
  <si>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</si>
  <si>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</si>
  <si>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</si>
  <si>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</si>
  <si>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</si>
  <si>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</si>
  <si>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</si>
  <si>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</si>
  <si>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</si>
  <si>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</si>
  <si>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</si>
  <si>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</si>
  <si>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</si>
  <si>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</si>
  <si>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</si>
  <si>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</si>
  <si>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</si>
  <si>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</si>
  <si>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</si>
  <si>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</si>
  <si>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</si>
  <si>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</si>
  <si>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</si>
  <si>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</si>
  <si>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</si>
  <si>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</si>
  <si>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</si>
  <si>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</si>
  <si>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</si>
  <si>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</si>
  <si>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</si>
  <si>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</si>
  <si>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</si>
  <si>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</si>
  <si>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</si>
  <si>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</si>
  <si>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</si>
  <si>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</si>
  <si>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</si>
  <si>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</si>
  <si>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</si>
  <si>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</si>
  <si>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</si>
  <si>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</si>
  <si>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</si>
  <si>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</si>
  <si>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</si>
  <si>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</si>
  <si>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</si>
  <si>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</si>
  <si>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</si>
  <si>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</si>
  <si>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</si>
  <si>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</si>
  <si>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</si>
  <si>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</si>
  <si>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</si>
  <si>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</si>
  <si>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</si>
  <si>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</si>
  <si>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</si>
  <si>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</si>
  <si>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</si>
  <si>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</si>
  <si>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</si>
  <si>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</si>
  <si>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</si>
  <si>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</si>
  <si>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</si>
  <si>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</si>
  <si>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</si>
  <si>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</si>
  <si>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</si>
  <si>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</si>
  <si>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</si>
  <si>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</si>
  <si>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</si>
  <si>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</si>
  <si>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</si>
  <si>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</si>
  <si>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</si>
  <si>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</si>
  <si>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</si>
  <si>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</si>
  <si>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</si>
  <si>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</si>
  <si>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</si>
  <si>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</si>
  <si>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</si>
  <si>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</si>
  <si>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</si>
  <si>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</si>
  <si>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</si>
  <si>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</si>
  <si>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</si>
  <si>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</si>
  <si>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</si>
  <si>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</si>
  <si>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</si>
  <si>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</si>
  <si>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</si>
  <si>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</si>
  <si>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</si>
  <si>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</si>
  <si>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</si>
  <si>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</si>
  <si>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</si>
  <si>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</si>
  <si>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</si>
  <si>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</si>
  <si>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</si>
  <si>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</si>
  <si>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</si>
  <si>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</si>
  <si>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</si>
  <si>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</si>
  <si>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</si>
  <si>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</si>
  <si>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</si>
  <si>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</si>
  <si>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</si>
  <si>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</si>
  <si>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</si>
  <si>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</si>
  <si>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</si>
  <si>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</si>
  <si>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</si>
  <si>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</si>
  <si>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</si>
  <si>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</si>
  <si>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</si>
  <si>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</si>
  <si>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</si>
  <si>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</si>
  <si>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</si>
  <si>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</si>
  <si>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</si>
  <si>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</si>
  <si>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</si>
  <si>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</si>
  <si>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</si>
  <si>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</si>
  <si>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</si>
  <si>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</si>
  <si>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</si>
  <si>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</si>
  <si>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</si>
  <si>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</si>
  <si>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</si>
  <si>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</si>
  <si>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</si>
  <si>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</si>
  <si>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</si>
  <si>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</si>
  <si>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</si>
  <si>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</si>
  <si>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</si>
  <si>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</si>
  <si>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</si>
  <si>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</si>
  <si>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</si>
  <si>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</si>
  <si>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</si>
  <si>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</si>
  <si>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</si>
  <si>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</si>
  <si>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</si>
  <si>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</si>
  <si>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</si>
  <si>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</si>
  <si>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</si>
  <si>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</si>
  <si>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</si>
  <si>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</si>
  <si>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</si>
  <si>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</si>
  <si>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</si>
  <si>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</si>
  <si>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</si>
  <si>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</si>
  <si>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</si>
  <si>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</si>
  <si>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</si>
  <si>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</si>
  <si>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</si>
  <si>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</si>
  <si>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</si>
  <si>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</si>
  <si>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</si>
  <si>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</si>
  <si>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</si>
  <si>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</si>
  <si>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</si>
  <si>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</si>
  <si>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</si>
  <si>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</si>
  <si>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</si>
  <si>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</si>
  <si>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</si>
  <si>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</si>
  <si>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</si>
  <si>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</si>
  <si>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</si>
  <si>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</si>
  <si>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</si>
  <si>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</si>
  <si>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</si>
  <si>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</si>
  <si>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</si>
  <si>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</si>
  <si>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</si>
  <si>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</si>
  <si>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</si>
  <si>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</si>
  <si>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</si>
  <si>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</si>
  <si>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</si>
  <si>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</si>
  <si>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</si>
  <si>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</si>
  <si>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</si>
  <si>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</si>
  <si>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</si>
  <si>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</si>
  <si>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</si>
  <si>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</si>
  <si>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</si>
  <si>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</si>
  <si>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</si>
  <si>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</si>
  <si>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</si>
  <si>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</si>
  <si>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</si>
  <si>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</si>
  <si>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</si>
  <si>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</si>
  <si>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</si>
  <si>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</si>
  <si>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</si>
  <si>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</si>
  <si>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</si>
  <si>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</si>
  <si>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</si>
  <si>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</si>
  <si>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</si>
  <si>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</si>
  <si>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</si>
  <si>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</si>
  <si>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</si>
  <si>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</si>
  <si>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</si>
  <si>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</si>
  <si>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</si>
  <si>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</si>
  <si>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</si>
  <si>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</si>
  <si>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</si>
  <si>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</si>
  <si>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</si>
  <si>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</si>
  <si>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</si>
  <si>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</si>
  <si>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</si>
  <si>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</si>
  <si>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</si>
  <si>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</si>
  <si>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</si>
  <si>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</si>
  <si>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</si>
  <si>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</si>
  <si>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</si>
  <si>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</si>
  <si>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</si>
  <si>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</si>
  <si>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</si>
  <si>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</si>
  <si>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</si>
  <si>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</si>
  <si>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</si>
  <si>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</si>
  <si>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</si>
  <si>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</si>
  <si>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</si>
  <si>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</si>
  <si>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</si>
  <si>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</si>
  <si>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</si>
  <si>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</si>
  <si>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</si>
  <si>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</si>
  <si>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</si>
  <si>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</si>
  <si>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</si>
  <si>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</si>
  <si>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</si>
  <si>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</si>
  <si>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</si>
  <si>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</si>
  <si>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</si>
  <si>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</si>
  <si>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</si>
  <si>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</si>
  <si>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</si>
  <si>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</si>
  <si>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</si>
  <si>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</si>
  <si>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</si>
  <si>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</si>
  <si>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</si>
  <si>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</si>
  <si>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</si>
  <si>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</si>
  <si>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</si>
  <si>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</si>
  <si>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</si>
  <si>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</si>
  <si>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</si>
  <si>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</si>
  <si>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</si>
  <si>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</si>
  <si>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</si>
  <si>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</si>
  <si>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</si>
  <si>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</si>
  <si>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</si>
  <si>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</si>
  <si>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</si>
  <si>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</si>
  <si>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</si>
  <si>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</si>
  <si>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</si>
  <si>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</si>
  <si>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</si>
  <si>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</si>
  <si>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</si>
  <si>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</si>
  <si>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</si>
  <si>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</si>
  <si>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</si>
  <si>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</si>
  <si>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</si>
  <si>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</si>
  <si>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</si>
  <si>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</si>
  <si>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</si>
  <si>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</si>
  <si>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</si>
  <si>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</si>
  <si>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</si>
  <si>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</si>
  <si>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</si>
  <si>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</si>
  <si>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</si>
  <si>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</si>
  <si>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</si>
  <si>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</si>
  <si>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</si>
  <si>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</si>
  <si>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</si>
  <si>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</si>
  <si>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</si>
  <si>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</si>
  <si>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</si>
  <si>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</si>
  <si>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</si>
  <si>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</si>
  <si>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</si>
  <si>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</si>
  <si>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</si>
  <si>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</si>
  <si>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</si>
  <si>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</si>
  <si>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</si>
  <si>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</si>
  <si>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</si>
  <si>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</si>
  <si>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</si>
  <si>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</si>
  <si>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</si>
  <si>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</si>
  <si>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</si>
  <si>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</si>
  <si>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</si>
  <si>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</si>
  <si>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</si>
  <si>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</si>
  <si>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</si>
  <si>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</si>
  <si>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</si>
  <si>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</si>
  <si>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</si>
  <si>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</si>
  <si>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</si>
  <si>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</si>
  <si>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</si>
  <si>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</si>
  <si>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</si>
  <si>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</si>
  <si>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</si>
  <si>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</si>
  <si>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</si>
  <si>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</si>
  <si>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</si>
  <si>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</si>
  <si>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</si>
  <si>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</si>
  <si>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</si>
  <si>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</si>
  <si>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</si>
  <si>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</si>
  <si>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</si>
  <si>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</si>
  <si>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</si>
  <si>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</si>
  <si>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</si>
  <si>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</si>
  <si>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</si>
  <si>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</si>
  <si>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</si>
  <si>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</si>
  <si>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</si>
  <si>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</si>
  <si>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</si>
  <si>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</si>
  <si>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</si>
  <si>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</si>
  <si>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</si>
  <si>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</si>
  <si>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</si>
  <si>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</si>
  <si>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</si>
  <si>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</si>
  <si>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</si>
  <si>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</si>
  <si>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</si>
  <si>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</si>
  <si>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</si>
  <si>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</si>
  <si>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</si>
  <si>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</si>
  <si>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</si>
  <si>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</si>
  <si>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</si>
  <si>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</si>
  <si>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</si>
  <si>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</si>
  <si>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</si>
  <si>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</si>
  <si>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</si>
  <si>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</si>
  <si>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</si>
  <si>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</si>
  <si>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</si>
  <si>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</si>
  <si>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</si>
  <si>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</si>
  <si>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</si>
  <si>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</si>
  <si>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</si>
  <si>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</si>
  <si>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</si>
  <si>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</si>
  <si>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</si>
  <si>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</si>
  <si>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</si>
  <si>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</si>
  <si>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</si>
  <si>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</si>
  <si>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</si>
  <si>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</si>
  <si>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</si>
  <si>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</si>
  <si>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</si>
  <si>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</si>
  <si>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</si>
  <si>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</si>
  <si>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</si>
  <si>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</si>
  <si>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</si>
  <si>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</si>
  <si>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</si>
  <si>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</si>
  <si>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</si>
  <si>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</si>
  <si>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</si>
  <si>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</si>
  <si>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</si>
  <si>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</si>
  <si>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</si>
  <si>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</si>
  <si>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</si>
  <si>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</si>
  <si>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</si>
  <si>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</si>
  <si>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</si>
  <si>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</si>
  <si>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</si>
  <si>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</si>
  <si>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</si>
  <si>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</si>
  <si>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</si>
  <si>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</si>
  <si>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</si>
  <si>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</si>
  <si>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</si>
  <si>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</si>
  <si>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</si>
  <si>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</si>
  <si>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</si>
  <si>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</si>
  <si>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</si>
  <si>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</si>
  <si>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</si>
  <si>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</si>
  <si>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</si>
  <si>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</si>
  <si>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</si>
  <si>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</si>
  <si>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</si>
  <si>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</si>
  <si>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</si>
  <si>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</si>
  <si>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</si>
  <si>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</si>
  <si>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</si>
  <si>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</si>
  <si>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</si>
  <si>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</si>
  <si>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</si>
  <si>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</si>
  <si>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</si>
  <si>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</si>
  <si>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</si>
  <si>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</si>
  <si>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</si>
  <si>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</si>
  <si>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</si>
  <si>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</si>
  <si>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</si>
  <si>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</si>
  <si>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</si>
  <si>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</si>
  <si>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</si>
  <si>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</si>
  <si>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</si>
  <si>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</si>
  <si>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</si>
  <si>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</si>
  <si>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</si>
  <si>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</si>
  <si>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</si>
  <si>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</si>
  <si>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</si>
  <si>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</si>
  <si>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</si>
  <si>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</si>
  <si>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</si>
  <si>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</si>
  <si>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</si>
  <si>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</si>
  <si>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</si>
  <si>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</si>
  <si>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</si>
  <si>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</si>
  <si>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</si>
  <si>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</si>
  <si>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</si>
  <si>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</si>
  <si>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</si>
  <si>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</si>
  <si>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</si>
  <si>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</si>
  <si>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</si>
  <si>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</si>
  <si>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</si>
  <si>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</si>
  <si>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</si>
  <si>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</si>
  <si>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</si>
  <si>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</si>
  <si>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</si>
  <si>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</si>
  <si>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</si>
  <si>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</si>
  <si>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</si>
  <si>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</si>
  <si>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</si>
  <si>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</si>
  <si>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</si>
  <si>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</si>
  <si>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</si>
  <si>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</si>
  <si>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</si>
  <si>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</si>
  <si>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</si>
  <si>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</si>
  <si>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</si>
  <si>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</si>
  <si>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</si>
  <si>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</si>
  <si>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</si>
  <si>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</si>
  <si>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</si>
  <si>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</si>
  <si>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</si>
  <si>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</si>
  <si>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</si>
  <si>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</si>
  <si>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</si>
  <si>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</si>
  <si>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</si>
  <si>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</si>
  <si>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</si>
  <si>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</si>
  <si>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</si>
  <si>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</si>
  <si>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</si>
  <si>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</si>
  <si>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</si>
  <si>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</si>
  <si>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</si>
  <si>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</si>
  <si>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</si>
  <si>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</si>
  <si>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</si>
  <si>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</si>
  <si>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</si>
  <si>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</si>
  <si>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</si>
  <si>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</si>
  <si>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</si>
  <si>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</si>
  <si>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</si>
  <si>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</si>
  <si>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</si>
  <si>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</si>
  <si>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</si>
  <si>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</si>
  <si>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</si>
  <si>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</si>
  <si>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</si>
  <si>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</si>
  <si>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</si>
  <si>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</si>
  <si>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</si>
  <si>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</si>
  <si>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</si>
  <si>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</si>
  <si>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</si>
  <si>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</si>
  <si>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</si>
  <si>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</si>
  <si>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</si>
  <si>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</si>
  <si>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</si>
  <si>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</si>
  <si>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</si>
  <si>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</si>
  <si>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</si>
  <si>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</si>
  <si>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</si>
  <si>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</si>
  <si>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</si>
  <si>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</si>
  <si>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</si>
  <si>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</si>
  <si>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</si>
  <si>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</si>
  <si>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</si>
  <si>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</si>
  <si>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</si>
  <si>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</si>
  <si>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</si>
  <si>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</si>
  <si>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</si>
  <si>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</si>
  <si>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</si>
  <si>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</si>
  <si>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</si>
  <si>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</si>
  <si>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</si>
  <si>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</si>
  <si>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</si>
  <si>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</si>
  <si>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</si>
  <si>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</si>
  <si>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</si>
  <si>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</si>
  <si>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</si>
  <si>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</si>
  <si>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</si>
  <si>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</si>
  <si>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</si>
  <si>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</si>
  <si>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</si>
  <si>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</si>
  <si>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</si>
  <si>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</si>
  <si>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</si>
  <si>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</si>
  <si>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</si>
  <si>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</si>
  <si>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</si>
  <si>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</si>
  <si>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</si>
  <si>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</si>
  <si>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</si>
  <si>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</si>
  <si>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</si>
  <si>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</si>
  <si>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</si>
  <si>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</si>
  <si>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</si>
  <si>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</si>
  <si>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</si>
  <si>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</si>
  <si>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</si>
  <si>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</si>
  <si>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</si>
  <si>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</si>
  <si>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</si>
  <si>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</si>
  <si>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</si>
  <si>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</si>
  <si>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</si>
  <si>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</si>
  <si>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</si>
  <si>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</si>
  <si>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</si>
  <si>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</si>
  <si>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</si>
  <si>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</si>
  <si>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</si>
  <si>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</si>
  <si>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</si>
  <si>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</si>
  <si>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</si>
  <si>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</si>
  <si>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</si>
  <si>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</si>
  <si>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</si>
  <si>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</si>
  <si>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</si>
  <si>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</si>
  <si>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</si>
  <si>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</si>
  <si>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</si>
  <si>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</si>
  <si>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</si>
  <si>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</si>
  <si>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</si>
  <si>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</si>
  <si>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</si>
  <si>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</si>
  <si>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</si>
  <si>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</si>
  <si>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</si>
  <si>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</si>
  <si>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</si>
  <si>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</si>
  <si>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</si>
  <si>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</si>
  <si>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</si>
  <si>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</si>
  <si>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</si>
  <si>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</si>
  <si>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</si>
  <si>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</si>
  <si>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</si>
  <si>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</si>
  <si>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</si>
  <si>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</si>
  <si>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</si>
  <si>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</si>
  <si>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</si>
  <si>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</si>
  <si>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</si>
  <si>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</si>
  <si>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</si>
  <si>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</si>
  <si>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</si>
  <si>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</si>
  <si>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</si>
  <si>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</si>
  <si>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</si>
  <si>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</si>
  <si>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</si>
  <si>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</si>
  <si>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</si>
  <si>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</si>
  <si>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</si>
  <si>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</si>
  <si>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</si>
  <si>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</si>
  <si>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</si>
  <si>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</si>
  <si>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</si>
  <si>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</si>
  <si>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</si>
  <si>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</si>
  <si>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</si>
  <si>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</si>
  <si>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</si>
  <si>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</si>
  <si>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</si>
  <si>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</si>
  <si>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</si>
  <si>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</si>
  <si>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</si>
  <si>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</si>
  <si>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</si>
  <si>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</si>
  <si>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</si>
  <si>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</si>
  <si>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</si>
  <si>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</si>
  <si>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</si>
  <si>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</si>
  <si>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</si>
  <si>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</si>
  <si>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</si>
  <si>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</si>
  <si>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</si>
  <si>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</si>
  <si>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</si>
  <si>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</si>
  <si>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</si>
  <si>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</si>
  <si>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</si>
  <si>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</si>
  <si>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</si>
  <si>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</si>
  <si>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</si>
  <si>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</si>
  <si>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</si>
  <si>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</si>
  <si>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</si>
  <si>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</si>
  <si>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</si>
  <si>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</si>
  <si>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</si>
  <si>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</si>
  <si>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</si>
  <si>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</si>
  <si>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</si>
  <si>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</si>
  <si>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</si>
  <si>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</si>
  <si>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</si>
  <si>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</si>
  <si>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</si>
  <si>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</si>
  <si>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</si>
  <si>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</si>
  <si>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</si>
  <si>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</si>
  <si>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</si>
  <si>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</si>
  <si>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</si>
  <si>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</si>
  <si>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</si>
  <si>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</si>
  <si>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</si>
  <si>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</si>
  <si>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</si>
  <si>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</si>
  <si>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</si>
  <si>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</si>
  <si>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</si>
  <si>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</si>
  <si>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</si>
  <si>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</si>
  <si>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</si>
  <si>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</si>
  <si>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</si>
  <si>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</si>
  <si>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</si>
  <si>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</si>
  <si>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</si>
  <si>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</si>
  <si>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</si>
  <si>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</si>
  <si>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</si>
  <si>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</si>
  <si>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</si>
  <si>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</si>
  <si>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</si>
  <si>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</si>
  <si>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</si>
  <si>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</si>
  <si>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</si>
  <si>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</si>
  <si>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</si>
  <si>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</si>
  <si>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</si>
  <si>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</si>
  <si>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</si>
  <si>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</si>
  <si>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</si>
  <si>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</si>
  <si>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</si>
  <si>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</si>
  <si>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</si>
  <si>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</si>
  <si>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</si>
  <si>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</si>
  <si>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</si>
  <si>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</si>
  <si>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</si>
  <si>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</si>
  <si>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</si>
  <si>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</si>
  <si>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</si>
  <si>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</si>
  <si>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</si>
  <si>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</si>
  <si>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</si>
  <si>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</si>
  <si>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</si>
  <si>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</si>
  <si>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</si>
  <si>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</si>
  <si>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</si>
  <si>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</si>
  <si>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</si>
  <si>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</si>
  <si>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</si>
  <si>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</si>
  <si>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</si>
  <si>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</si>
  <si>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</si>
  <si>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</si>
  <si>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</si>
  <si>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</si>
  <si>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</si>
  <si>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</si>
  <si>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</si>
  <si>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</si>
  <si>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</si>
  <si>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</si>
  <si>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</si>
  <si>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</si>
  <si>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</si>
  <si>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</si>
  <si>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</si>
  <si>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</si>
  <si>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</si>
  <si>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</si>
  <si>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</si>
  <si>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</si>
  <si>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</si>
  <si>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</si>
  <si>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</si>
  <si>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</si>
  <si>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</si>
  <si>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</si>
  <si>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</si>
  <si>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</si>
  <si>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</si>
  <si>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</si>
  <si>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</si>
  <si>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</si>
  <si>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</si>
  <si>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</si>
  <si>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</si>
  <si>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</si>
  <si>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</si>
  <si>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</si>
  <si>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</si>
  <si>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</si>
  <si>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</si>
  <si>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</si>
  <si>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</si>
  <si>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</si>
  <si>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</si>
  <si>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</si>
  <si>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</si>
  <si>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</si>
  <si>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</si>
  <si>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</si>
  <si>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</si>
  <si>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</si>
  <si>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</si>
  <si>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</si>
  <si>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</si>
  <si>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</si>
  <si>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</si>
  <si>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</si>
  <si>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</si>
  <si>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</si>
  <si>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</si>
  <si>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</si>
  <si>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</si>
  <si>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</si>
  <si>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</si>
  <si>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</si>
  <si>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</si>
  <si>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</si>
  <si>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</si>
  <si>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</si>
  <si>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</si>
  <si>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</si>
  <si>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</si>
  <si>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</si>
  <si>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</si>
  <si>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</si>
  <si>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</si>
  <si>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</si>
  <si>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</si>
  <si>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</si>
  <si>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</si>
  <si>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</si>
  <si>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</si>
  <si>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</si>
  <si>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</si>
  <si>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</si>
  <si>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</si>
  <si>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</si>
  <si>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</si>
  <si>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</si>
  <si>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</si>
  <si>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</si>
  <si>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</si>
  <si>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</si>
  <si>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</si>
  <si>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</si>
  <si>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</si>
  <si>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</si>
  <si>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</si>
  <si>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</si>
  <si>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</si>
  <si>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</si>
  <si>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</si>
  <si>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</si>
  <si>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</si>
  <si>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</si>
  <si>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</si>
  <si>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</si>
  <si>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</si>
  <si>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</si>
  <si>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</si>
  <si>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</si>
  <si>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</si>
  <si>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</si>
  <si>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</si>
  <si>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</si>
  <si>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</si>
  <si>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</si>
  <si>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</si>
  <si>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</si>
  <si>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</si>
  <si>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</si>
  <si>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</si>
  <si>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</si>
  <si>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</si>
  <si>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</si>
  <si>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</si>
  <si>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</si>
  <si>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</si>
  <si>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</si>
  <si>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</si>
  <si>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</si>
  <si>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</si>
  <si>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</si>
  <si>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</si>
  <si>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</si>
  <si>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</si>
  <si>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</si>
  <si>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</si>
  <si>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</si>
  <si>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</si>
  <si>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</si>
  <si>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</si>
  <si>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</si>
  <si>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</si>
  <si>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</si>
  <si>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</si>
  <si>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</si>
  <si>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</si>
  <si>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</si>
  <si>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</si>
  <si>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</si>
  <si>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</si>
  <si>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</si>
  <si>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</si>
  <si>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</si>
  <si>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</si>
  <si>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</si>
  <si>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</si>
  <si>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</si>
  <si>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</si>
  <si>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</si>
  <si>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</si>
  <si>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</si>
  <si>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</si>
  <si>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</si>
  <si>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</si>
  <si>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</si>
  <si>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</si>
  <si>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</si>
  <si>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</si>
  <si>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</si>
  <si>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</si>
  <si>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</si>
  <si>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</si>
  <si>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</si>
  <si>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</si>
  <si>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</si>
  <si>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</si>
  <si>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</si>
  <si>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</si>
  <si>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</si>
  <si>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</si>
  <si>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</si>
  <si>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</si>
  <si>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</si>
  <si>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</si>
  <si>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</si>
  <si>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</si>
  <si>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</si>
  <si>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</si>
  <si>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</si>
  <si>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</si>
  <si>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</si>
  <si>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</si>
  <si>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</si>
  <si>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</si>
  <si>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</si>
  <si>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</si>
  <si>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</si>
  <si>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</si>
  <si>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</si>
  <si>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</si>
  <si>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</si>
  <si>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</si>
  <si>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</si>
  <si>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</si>
  <si>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</si>
  <si>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</si>
  <si>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</si>
  <si>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</si>
  <si>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</si>
  <si>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</si>
  <si>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</si>
  <si>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</si>
  <si>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</si>
  <si>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</si>
  <si>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</si>
  <si>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</si>
  <si>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</si>
  <si>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</si>
  <si>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</si>
  <si>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</si>
  <si>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</si>
  <si>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</si>
  <si>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</si>
  <si>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</si>
  <si>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</si>
  <si>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</si>
  <si>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</si>
  <si>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</si>
  <si>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</si>
  <si>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</si>
  <si>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</si>
  <si>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</si>
  <si>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</si>
  <si>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</si>
  <si>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</si>
  <si>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</si>
  <si>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</si>
  <si>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</si>
  <si>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</si>
  <si>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</si>
  <si>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</si>
  <si>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</si>
  <si>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</si>
  <si>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</si>
  <si>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</si>
  <si>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</si>
  <si>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</si>
  <si>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</si>
  <si>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</si>
  <si>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</si>
  <si>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</si>
  <si>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</si>
  <si>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</si>
  <si>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</si>
  <si>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</si>
  <si>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</si>
  <si>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</si>
  <si>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</si>
  <si>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</si>
  <si>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</si>
  <si>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</si>
  <si>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</si>
  <si>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</si>
  <si>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</si>
  <si>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</si>
  <si>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</si>
  <si>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</si>
  <si>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</si>
  <si>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</si>
  <si>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</si>
  <si>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</si>
  <si>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</si>
  <si>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</si>
  <si>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</si>
  <si>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</si>
  <si>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</si>
  <si>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</si>
  <si>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</si>
  <si>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</si>
  <si>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</si>
  <si>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</si>
  <si>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</si>
  <si>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</si>
  <si>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</si>
  <si>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</si>
  <si>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</si>
  <si>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</si>
  <si>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</si>
  <si>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</si>
  <si>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</si>
  <si>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</si>
  <si>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</si>
  <si>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</si>
  <si>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</si>
  <si>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</si>
  <si>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</si>
  <si>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</si>
  <si>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</si>
  <si>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</si>
  <si>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</si>
  <si>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</si>
  <si>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</si>
  <si>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</si>
  <si>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</si>
  <si>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</si>
  <si>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</si>
  <si>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</si>
  <si>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</si>
  <si>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</si>
  <si>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</si>
  <si>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</si>
  <si>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</si>
  <si>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</si>
  <si>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</si>
  <si>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</si>
  <si>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</si>
  <si>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</si>
  <si>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</si>
  <si>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</si>
  <si>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</si>
  <si>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</si>
  <si>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</si>
  <si>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</si>
  <si>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</si>
  <si>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</si>
  <si>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</si>
  <si>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</si>
  <si>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</si>
  <si>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</si>
  <si>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</si>
  <si>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</si>
  <si>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</si>
  <si>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</si>
  <si>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</si>
  <si>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</si>
  <si>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</si>
  <si>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</si>
  <si>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</si>
  <si>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</si>
  <si>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</si>
  <si>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</si>
  <si>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</si>
  <si>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</si>
  <si>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</si>
  <si>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</si>
  <si>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</si>
  <si>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</si>
  <si>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</si>
  <si>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</si>
  <si>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</si>
  <si>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</si>
  <si>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</si>
  <si>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</si>
  <si>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</si>
  <si>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</si>
  <si>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</si>
  <si>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</si>
  <si>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</si>
  <si>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</si>
  <si>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</si>
  <si>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</si>
  <si>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</si>
  <si>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</si>
  <si>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</si>
  <si>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</si>
  <si>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</si>
  <si>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</si>
  <si>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</si>
  <si>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</si>
  <si>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</si>
  <si>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</si>
  <si>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</si>
  <si>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</si>
  <si>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</si>
  <si>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</si>
  <si>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</si>
  <si>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</si>
  <si>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</si>
  <si>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</si>
  <si>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</si>
  <si>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</si>
  <si>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</si>
  <si>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</si>
  <si>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</si>
  <si>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</si>
  <si>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</si>
  <si>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</si>
  <si>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</si>
  <si>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</si>
  <si>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</si>
  <si>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</si>
  <si>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</si>
  <si>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</si>
  <si>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</si>
  <si>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</si>
  <si>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</si>
  <si>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</si>
  <si>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</si>
  <si>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</si>
  <si>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</si>
  <si>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</si>
  <si>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</si>
  <si>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</si>
  <si>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</si>
  <si>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</si>
  <si>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</si>
  <si>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</si>
  <si>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</si>
  <si>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</si>
  <si>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</si>
  <si>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</si>
  <si>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</si>
  <si>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</si>
  <si>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</si>
  <si>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</si>
  <si>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</si>
  <si>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</si>
  <si>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</si>
  <si>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</si>
  <si>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</si>
  <si>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</si>
  <si>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</si>
  <si>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</si>
  <si>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</si>
  <si>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</si>
  <si>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</si>
  <si>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</si>
  <si>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</si>
  <si>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</si>
  <si>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</si>
  <si>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</si>
  <si>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</si>
  <si>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</si>
  <si>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</si>
  <si>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</si>
  <si>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</si>
  <si>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</si>
  <si>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</si>
  <si>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</si>
  <si>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</si>
  <si>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</si>
  <si>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</si>
  <si>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</si>
  <si>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</si>
  <si>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</si>
  <si>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</si>
  <si>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</si>
  <si>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</si>
  <si>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</si>
  <si>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</si>
  <si>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</si>
  <si>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</si>
  <si>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</si>
  <si>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</si>
  <si>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</si>
  <si>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</si>
  <si>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</si>
  <si>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</si>
  <si>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</si>
  <si>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</si>
  <si>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</si>
  <si>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</si>
  <si>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</si>
  <si>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</si>
  <si>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</si>
  <si>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</si>
  <si>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</si>
  <si>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</si>
  <si>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</si>
  <si>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</si>
  <si>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</si>
  <si>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</si>
  <si>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</si>
  <si>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</si>
  <si>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</si>
  <si>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</si>
  <si>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</si>
  <si>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</si>
  <si>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</si>
  <si>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</si>
  <si>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</si>
  <si>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</si>
  <si>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</si>
  <si>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</si>
  <si>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</si>
  <si>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</si>
  <si>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</si>
  <si>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</si>
  <si>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</si>
  <si>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</si>
  <si>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</si>
  <si>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</si>
  <si>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</si>
  <si>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</si>
  <si>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</si>
  <si>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</si>
  <si>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</si>
  <si>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</si>
  <si>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</si>
  <si>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</si>
  <si>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</si>
  <si>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</si>
  <si>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</si>
  <si>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</si>
  <si>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</si>
  <si>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</si>
  <si>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</si>
  <si>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</si>
  <si>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</si>
  <si>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</si>
  <si>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</si>
  <si>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</si>
  <si>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</si>
  <si>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</si>
  <si>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</si>
  <si>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</si>
  <si>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</si>
  <si>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</si>
  <si>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</si>
  <si>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</si>
  <si>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</si>
  <si>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</si>
  <si>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</si>
  <si>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</si>
  <si>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</si>
  <si>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</si>
  <si>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</si>
  <si>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</si>
  <si>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</si>
  <si>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</si>
  <si>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</si>
  <si>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</si>
  <si>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</si>
  <si>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</si>
  <si>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</si>
  <si>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</si>
  <si>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</si>
  <si>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</si>
  <si>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</si>
  <si>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</si>
  <si>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</si>
  <si>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</si>
  <si>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</si>
  <si>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</si>
  <si>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</si>
  <si>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</si>
  <si>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</si>
  <si>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</si>
  <si>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</si>
  <si>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</si>
  <si>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</si>
  <si>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</si>
  <si>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</si>
  <si>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</si>
  <si>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</si>
  <si>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</si>
  <si>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</si>
  <si>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</si>
  <si>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</si>
  <si>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</si>
  <si>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</si>
  <si>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</si>
  <si>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</si>
  <si>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</si>
  <si>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</si>
  <si>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</si>
  <si>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</si>
  <si>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</si>
  <si>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</si>
  <si>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</si>
  <si>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</si>
  <si>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</si>
  <si>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</si>
  <si>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</si>
  <si>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</si>
  <si>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</si>
  <si>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</si>
  <si>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</si>
  <si>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</si>
  <si>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</si>
  <si>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</si>
  <si>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</si>
  <si>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</si>
  <si>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</si>
  <si>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</si>
  <si>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</si>
  <si>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</si>
  <si>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</si>
  <si>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</si>
  <si>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</si>
  <si>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</si>
  <si>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</si>
  <si>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</si>
  <si>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</si>
  <si>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</si>
  <si>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</si>
  <si>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</si>
  <si>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</si>
  <si>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</si>
  <si>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</si>
  <si>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</si>
  <si>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</si>
  <si>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</si>
  <si>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</si>
  <si>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</si>
  <si>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</si>
  <si>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</si>
  <si>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</si>
  <si>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</si>
  <si>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</si>
  <si>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</si>
  <si>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</si>
  <si>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</si>
  <si>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</si>
  <si>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</si>
  <si>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</si>
  <si>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</si>
  <si>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</si>
  <si>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</si>
  <si>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</si>
  <si>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</si>
  <si>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</si>
  <si>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</si>
  <si>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</si>
  <si>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</si>
  <si>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</si>
  <si>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</si>
  <si>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</si>
  <si>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</si>
  <si>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</si>
  <si>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</si>
  <si>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</si>
  <si>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</si>
  <si>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</si>
  <si>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</si>
  <si>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</si>
  <si>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</si>
  <si>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</si>
  <si>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</si>
  <si>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</si>
  <si>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</si>
  <si>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</si>
  <si>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</si>
  <si>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</si>
  <si>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</si>
  <si>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</si>
  <si>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</si>
  <si>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</si>
  <si>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</si>
  <si>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</si>
  <si>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</si>
  <si>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</si>
  <si>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</si>
  <si>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</si>
  <si>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</si>
  <si>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</si>
  <si>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</si>
  <si>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</si>
  <si>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</si>
  <si>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</si>
  <si>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</si>
  <si>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</si>
  <si>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</si>
  <si>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</si>
  <si>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</si>
  <si>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</si>
  <si>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</si>
  <si>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</si>
  <si>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</si>
  <si>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</si>
  <si>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</si>
  <si>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</si>
  <si>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</si>
  <si>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</si>
  <si>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</si>
  <si>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</si>
  <si>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</si>
  <si>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</si>
  <si>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</si>
  <si>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</si>
  <si>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</si>
  <si>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</si>
  <si>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</si>
  <si>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</si>
  <si>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</si>
  <si>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</si>
  <si>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</si>
  <si>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</si>
  <si>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</si>
  <si>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</si>
  <si>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</si>
  <si>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</si>
  <si>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</si>
  <si>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</si>
  <si>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</si>
  <si>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</si>
  <si>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</si>
  <si>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</si>
  <si>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</si>
  <si>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</si>
  <si>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</si>
  <si>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</si>
  <si>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</si>
  <si>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</si>
  <si>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</si>
  <si>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</si>
  <si>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</si>
  <si>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</si>
  <si>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</si>
  <si>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</si>
  <si>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</si>
  <si>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</si>
  <si>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</si>
  <si>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</si>
  <si>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</si>
  <si>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</si>
  <si>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</si>
  <si>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</si>
  <si>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</si>
  <si>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</si>
  <si>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</si>
  <si>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</si>
  <si>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</si>
  <si>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</si>
  <si>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</si>
  <si>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</si>
  <si>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</si>
  <si>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</si>
  <si>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</si>
  <si>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</si>
  <si>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</si>
  <si>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</si>
  <si>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</si>
  <si>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</si>
  <si>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</si>
  <si>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</si>
  <si>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</si>
  <si>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</si>
  <si>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</si>
  <si>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</si>
  <si>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</si>
  <si>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</si>
  <si>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</si>
  <si>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</si>
  <si>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</si>
  <si>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</si>
  <si>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</si>
  <si>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</si>
  <si>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</si>
  <si>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</si>
  <si>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</si>
  <si>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</si>
  <si>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</si>
  <si>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</si>
  <si>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</si>
  <si>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</si>
  <si>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</si>
  <si>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</si>
  <si>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</si>
  <si>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</si>
  <si>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</si>
  <si>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</si>
  <si>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</si>
  <si>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</si>
  <si>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</si>
  <si>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</si>
  <si>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</si>
  <si>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</si>
  <si>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</si>
  <si>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</si>
  <si>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</si>
  <si>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</si>
  <si>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</si>
  <si>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</si>
  <si>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</si>
  <si>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</si>
  <si>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</si>
  <si>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</si>
  <si>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</si>
  <si>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</si>
  <si>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</si>
  <si>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</si>
  <si>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</si>
  <si>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</si>
  <si>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</si>
  <si>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</si>
  <si>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</si>
  <si>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</si>
  <si>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</si>
  <si>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</si>
  <si>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</si>
  <si>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</si>
  <si>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</si>
  <si>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</si>
  <si>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</si>
  <si>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</si>
  <si>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</si>
  <si>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</si>
  <si>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</si>
  <si>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</si>
  <si>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</si>
  <si>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</si>
  <si>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</si>
  <si>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</si>
  <si>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</si>
  <si>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</si>
  <si>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</si>
  <si>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</si>
  <si>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</si>
  <si>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</si>
  <si>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</si>
  <si>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</si>
  <si>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</si>
  <si>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</si>
  <si>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</si>
  <si>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</si>
  <si>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</si>
  <si>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</si>
  <si>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</si>
  <si>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</si>
  <si>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</si>
  <si>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</si>
  <si>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</si>
  <si>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</si>
  <si>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</si>
  <si>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</si>
  <si>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</si>
  <si>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</si>
  <si>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</si>
  <si>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</si>
  <si>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</si>
  <si>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</si>
  <si>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</si>
  <si>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</si>
  <si>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</si>
  <si>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</si>
  <si>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</si>
  <si>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</si>
  <si>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</si>
  <si>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</si>
  <si>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</si>
  <si>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</si>
  <si>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</si>
  <si>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</si>
  <si>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</si>
  <si>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</si>
  <si>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</si>
  <si>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</si>
  <si>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</si>
  <si>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</si>
  <si>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</si>
  <si>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</si>
  <si>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</si>
  <si>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</si>
  <si>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</si>
  <si>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</si>
  <si>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</si>
  <si>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</si>
  <si>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</si>
  <si>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</si>
  <si>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</si>
  <si>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</si>
  <si>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</si>
  <si>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</si>
  <si>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</si>
  <si>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</si>
  <si>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</si>
  <si>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</si>
  <si>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</si>
  <si>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</si>
  <si>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</si>
  <si>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</si>
  <si>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</si>
  <si>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</si>
  <si>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</si>
  <si>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</si>
  <si>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</si>
  <si>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</si>
  <si>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</si>
  <si>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</si>
  <si>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</si>
  <si>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</si>
  <si>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</si>
  <si>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</si>
  <si>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</si>
  <si>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</si>
  <si>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</si>
  <si>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</si>
  <si>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</si>
  <si>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</si>
  <si>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</si>
  <si>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</si>
  <si>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</si>
  <si>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</si>
  <si>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</si>
  <si>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</si>
  <si>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</si>
  <si>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</si>
  <si>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</si>
  <si>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</si>
  <si>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</si>
  <si>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</si>
  <si>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</si>
  <si>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</si>
  <si>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</si>
  <si>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</si>
  <si>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</si>
  <si>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</si>
  <si>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</si>
  <si>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</si>
  <si>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</si>
  <si>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</si>
  <si>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</si>
  <si>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</si>
  <si>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</si>
  <si>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</si>
  <si>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</si>
  <si>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</si>
  <si>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</si>
  <si>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</si>
  <si>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</si>
  <si>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</si>
  <si>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</si>
  <si>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</si>
  <si>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</si>
  <si>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</si>
  <si>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</si>
  <si>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</si>
  <si>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</si>
  <si>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</si>
  <si>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</si>
  <si>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</si>
  <si>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</si>
  <si>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</si>
  <si>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</si>
  <si>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</si>
  <si>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</si>
  <si>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</si>
  <si>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</si>
  <si>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</si>
  <si>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</si>
  <si>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</si>
  <si>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</si>
  <si>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</si>
  <si>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</si>
  <si>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</si>
  <si>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</si>
  <si>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</si>
  <si>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</si>
  <si>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</si>
  <si>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</si>
  <si>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</si>
  <si>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</si>
  <si>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</si>
  <si>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</si>
  <si>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</si>
  <si>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</si>
  <si>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</si>
  <si>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</si>
  <si>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</si>
  <si>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</si>
  <si>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</si>
  <si>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</si>
  <si>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</si>
  <si>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</si>
  <si>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</si>
  <si>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</si>
  <si>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</si>
  <si>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</si>
  <si>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</si>
  <si>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</si>
  <si>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</si>
  <si>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</si>
  <si>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</si>
  <si>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</si>
  <si>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</si>
  <si>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</si>
  <si>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</si>
  <si>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</si>
  <si>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</si>
  <si>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</si>
  <si>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</si>
  <si>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</si>
  <si>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</si>
  <si>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</si>
  <si>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</si>
  <si>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</si>
  <si>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</si>
  <si>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</si>
  <si>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</si>
  <si>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</si>
  <si>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</si>
  <si>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</si>
  <si>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</si>
  <si>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</si>
  <si>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</si>
  <si>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</si>
  <si>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</si>
  <si>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</si>
  <si>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</si>
  <si>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</si>
  <si>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</si>
  <si>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</si>
  <si>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</si>
  <si>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</si>
  <si>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</si>
  <si>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</si>
  <si>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</si>
  <si>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</si>
  <si>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</si>
  <si>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</si>
  <si>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</si>
  <si>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</si>
  <si>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</si>
  <si>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</si>
  <si>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</si>
  <si>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</si>
  <si>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</si>
  <si>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</si>
  <si>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</si>
  <si>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</si>
  <si>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</si>
  <si>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</si>
  <si>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</si>
  <si>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</si>
  <si>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</si>
  <si>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</si>
  <si>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</si>
  <si>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</si>
  <si>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</si>
  <si>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</si>
  <si>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</si>
  <si>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</si>
  <si>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</si>
  <si>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</si>
  <si>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</si>
  <si>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</si>
  <si>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</si>
  <si>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</si>
  <si>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</si>
  <si>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</si>
  <si>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</si>
  <si>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</si>
  <si>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</si>
  <si>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</si>
  <si>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</si>
  <si>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</si>
  <si>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</si>
  <si>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</si>
  <si>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</si>
  <si>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</si>
  <si>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</si>
  <si>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</si>
  <si>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</si>
  <si>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</si>
  <si>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</si>
  <si>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</si>
  <si>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</si>
  <si>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</si>
  <si>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</si>
  <si>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</si>
  <si>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</si>
  <si>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</si>
  <si>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</si>
  <si>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</si>
  <si>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</si>
  <si>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</si>
  <si>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</si>
  <si>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</si>
  <si>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</si>
  <si>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</si>
  <si>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</si>
  <si>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</si>
  <si>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</si>
  <si>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</si>
  <si>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</si>
  <si>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</si>
  <si>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</si>
  <si>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</si>
  <si>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</si>
  <si>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</si>
  <si>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</si>
  <si>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</si>
  <si>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</si>
  <si>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</si>
  <si>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</si>
  <si>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</si>
  <si>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</si>
  <si>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</si>
  <si>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</si>
  <si>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</si>
  <si>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</si>
  <si>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</si>
  <si>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</si>
  <si>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</si>
  <si>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</si>
  <si>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</si>
  <si>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</si>
  <si>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</si>
  <si>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</si>
  <si>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</si>
  <si>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</si>
  <si>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</si>
  <si>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</si>
  <si>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</si>
  <si>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</si>
  <si>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</si>
  <si>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</si>
  <si>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</si>
  <si>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</si>
  <si>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</si>
  <si>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</si>
  <si>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</si>
  <si>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</si>
  <si>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</si>
  <si>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</si>
  <si>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</si>
  <si>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</si>
  <si>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</si>
  <si>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</si>
  <si>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</si>
  <si>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</si>
  <si>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</si>
  <si>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</si>
  <si>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</si>
  <si>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</si>
  <si>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</si>
  <si>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</si>
  <si>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</si>
  <si>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</si>
  <si>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</si>
  <si>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</si>
  <si>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</si>
  <si>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</si>
  <si>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</si>
  <si>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</si>
  <si>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</si>
  <si>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</si>
  <si>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</si>
  <si>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</si>
  <si>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</si>
  <si>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</si>
  <si>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</si>
  <si>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</si>
  <si>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</si>
  <si>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</si>
  <si>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</si>
  <si>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</si>
  <si>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</si>
  <si>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</si>
  <si>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</si>
  <si>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</si>
  <si>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</si>
  <si>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</si>
  <si>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</si>
  <si>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</si>
  <si>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</si>
  <si>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</si>
  <si>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</si>
  <si>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</si>
  <si>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</si>
  <si>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</si>
  <si>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</si>
  <si>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</si>
  <si>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</si>
  <si>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</si>
  <si>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</si>
  <si>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</si>
  <si>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</si>
  <si>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</si>
  <si>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</si>
  <si>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</si>
  <si>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</si>
  <si>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</si>
  <si>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</si>
  <si>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</si>
  <si>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</si>
  <si>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</si>
  <si>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</si>
  <si>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</si>
  <si>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</si>
  <si>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</si>
  <si>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</si>
  <si>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</si>
  <si>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</si>
  <si>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</si>
  <si>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</si>
  <si>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</si>
  <si>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</si>
  <si>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</si>
  <si>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</si>
  <si>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</si>
  <si>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</si>
  <si>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</si>
  <si>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</si>
  <si>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</si>
  <si>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</si>
  <si>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</si>
  <si>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</si>
  <si>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</si>
  <si>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</si>
  <si>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</si>
  <si>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</si>
  <si>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</si>
  <si>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</si>
  <si>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</si>
  <si>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</si>
  <si>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</si>
  <si>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</si>
  <si>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</si>
  <si>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</si>
  <si>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</si>
  <si>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</si>
  <si>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</si>
  <si>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</si>
  <si>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</si>
  <si>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</si>
  <si>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</si>
  <si>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</si>
  <si>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</si>
  <si>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</si>
  <si>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</si>
  <si>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</si>
  <si>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</si>
  <si>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</si>
  <si>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</si>
  <si>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</si>
  <si>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</si>
  <si>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</si>
  <si>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</si>
  <si>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</si>
  <si>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</si>
  <si>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</si>
  <si>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</si>
  <si>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</si>
  <si>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</si>
  <si>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</si>
  <si>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</si>
  <si>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</si>
  <si>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</si>
  <si>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</si>
  <si>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</si>
  <si>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</si>
  <si>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</si>
  <si>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</si>
  <si>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</si>
  <si>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</si>
  <si>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</si>
  <si>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</si>
  <si>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</si>
  <si>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</si>
  <si>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</si>
  <si>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</si>
  <si>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</si>
  <si>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</si>
  <si>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</si>
  <si>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</si>
  <si>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</si>
  <si>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</si>
  <si>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</si>
  <si>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</si>
  <si>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</si>
  <si>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</si>
  <si>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</si>
  <si>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</si>
  <si>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</si>
  <si>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</si>
  <si>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</si>
  <si>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</si>
  <si>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</si>
  <si>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</si>
  <si>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</si>
  <si>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</si>
  <si>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</si>
  <si>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</si>
  <si>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</si>
  <si>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</si>
  <si>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</si>
  <si>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</si>
  <si>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</si>
  <si>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</si>
  <si>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</si>
  <si>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</si>
  <si>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</si>
  <si>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</si>
  <si>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</si>
  <si>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</si>
  <si>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</si>
  <si>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</si>
  <si>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</si>
  <si>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</si>
  <si>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</si>
  <si>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</si>
  <si>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</si>
  <si>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</si>
  <si>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</si>
  <si>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</si>
  <si>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</si>
  <si>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</si>
  <si>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</si>
  <si>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</si>
  <si>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</si>
  <si>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</si>
  <si>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</si>
  <si>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</si>
  <si>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</si>
  <si>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</si>
  <si>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</si>
  <si>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</si>
  <si>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</si>
  <si>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</si>
  <si>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</si>
  <si>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</si>
  <si>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</si>
  <si>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</si>
  <si>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</si>
  <si>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</si>
  <si>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</si>
  <si>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</si>
  <si>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</si>
  <si>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</si>
  <si>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</si>
  <si>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</si>
  <si>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</si>
  <si>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</si>
  <si>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</si>
  <si>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</si>
  <si>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</si>
  <si>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</si>
  <si>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</si>
  <si>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</si>
  <si>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</si>
  <si>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</si>
  <si>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</si>
  <si>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</si>
  <si>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</si>
  <si>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</si>
  <si>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</si>
  <si>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</si>
  <si>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</si>
  <si>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</si>
  <si>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</si>
  <si>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</si>
  <si>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</si>
  <si>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</si>
  <si>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</si>
  <si>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</si>
  <si>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</si>
  <si>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</si>
  <si>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</si>
  <si>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</si>
  <si>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</si>
  <si>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</si>
  <si>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</si>
  <si>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</si>
  <si>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</si>
  <si>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</si>
  <si>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</si>
  <si>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</si>
  <si>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</si>
  <si>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</si>
  <si>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</si>
  <si>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</si>
  <si>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</si>
  <si>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</si>
  <si>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</si>
  <si>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</si>
  <si>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</si>
  <si>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</si>
  <si>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</si>
  <si>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</si>
  <si>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</si>
  <si>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</si>
  <si>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</si>
  <si>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</si>
  <si>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</si>
  <si>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</si>
  <si>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</si>
  <si>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</si>
  <si>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</si>
  <si>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</si>
  <si>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</si>
  <si>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</si>
  <si>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</si>
  <si>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</si>
  <si>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</si>
  <si>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</si>
  <si>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</si>
  <si>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</si>
  <si>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</si>
  <si>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</si>
  <si>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</si>
  <si>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</si>
  <si>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</si>
  <si>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</si>
  <si>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</si>
  <si>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</si>
  <si>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</si>
  <si>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</si>
  <si>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</si>
  <si>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</si>
  <si>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</si>
  <si>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</si>
  <si>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</si>
  <si>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</si>
  <si>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</si>
  <si>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</si>
  <si>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</si>
  <si>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</si>
  <si>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</si>
  <si>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</si>
  <si>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</si>
  <si>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</si>
  <si>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</si>
  <si>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</si>
  <si>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</si>
  <si>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</si>
  <si>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</si>
  <si>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</si>
  <si>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</si>
  <si>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</si>
  <si>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</si>
  <si>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</si>
  <si>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</si>
  <si>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</si>
  <si>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</si>
  <si>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</si>
  <si>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</si>
  <si>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</si>
  <si>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</si>
  <si>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</si>
  <si>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</si>
  <si>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</si>
  <si>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</si>
  <si>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</si>
  <si>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</si>
  <si>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</si>
  <si>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</si>
  <si>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</si>
  <si>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</si>
  <si>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</si>
  <si>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</si>
  <si>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</si>
  <si>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</si>
  <si>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</si>
  <si>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</si>
  <si>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</si>
  <si>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</si>
  <si>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</si>
  <si>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</si>
  <si>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</si>
  <si>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</si>
  <si>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</si>
  <si>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</si>
  <si>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</si>
  <si>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</si>
  <si>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</si>
  <si>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</si>
  <si>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</si>
  <si>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</si>
  <si>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</si>
  <si>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</si>
  <si>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</si>
  <si>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</si>
  <si>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</si>
  <si>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</si>
  <si>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</si>
  <si>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</si>
  <si>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</si>
  <si>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</si>
  <si>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</si>
  <si>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</si>
  <si>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</si>
  <si>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</si>
  <si>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</si>
  <si>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</si>
  <si>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</si>
  <si>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</si>
  <si>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</si>
  <si>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</si>
  <si>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</si>
  <si>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</si>
  <si>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</si>
  <si>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</si>
  <si>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</si>
  <si>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</si>
  <si>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</si>
  <si>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</si>
  <si>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</si>
  <si>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</si>
  <si>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</si>
  <si>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</si>
  <si>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</si>
  <si>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</si>
  <si>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</si>
  <si>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</si>
  <si>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</si>
  <si>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</si>
  <si>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</si>
  <si>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</si>
  <si>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</si>
  <si>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</si>
  <si>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</si>
  <si>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</si>
  <si>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</si>
  <si>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</si>
  <si>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</si>
  <si>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</si>
  <si>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</si>
  <si>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</si>
  <si>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</si>
  <si>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</si>
  <si>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</si>
  <si>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</si>
  <si>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</si>
  <si>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</si>
  <si>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</si>
  <si>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</si>
  <si>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</si>
  <si>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</si>
  <si>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</si>
  <si>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</si>
  <si>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</si>
  <si>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</si>
  <si>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</si>
  <si>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</si>
  <si>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</si>
  <si>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</si>
  <si>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</si>
  <si>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</si>
  <si>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</si>
  <si>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</si>
  <si>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</si>
  <si>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</si>
  <si>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</si>
  <si>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</si>
  <si>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</si>
  <si>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</si>
  <si>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</si>
  <si>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</si>
  <si>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</si>
  <si>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</si>
  <si>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</si>
  <si>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</si>
  <si>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</si>
  <si>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</si>
  <si>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</si>
  <si>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</si>
  <si>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</si>
  <si>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</si>
  <si>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</si>
  <si>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</si>
  <si>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</si>
  <si>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</si>
  <si>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</si>
  <si>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</si>
  <si>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</si>
  <si>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</si>
  <si>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</si>
  <si>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</si>
  <si>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</si>
  <si>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</si>
  <si>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</si>
  <si>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</si>
  <si>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</si>
  <si>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</si>
  <si>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</si>
  <si>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</si>
  <si>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</si>
  <si>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</si>
  <si>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</si>
  <si>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</si>
  <si>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</si>
  <si>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</si>
  <si>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</si>
  <si>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</si>
  <si>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</si>
  <si>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</si>
  <si>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</si>
  <si>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</si>
  <si>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</si>
  <si>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</si>
  <si>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</si>
  <si>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</si>
  <si>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</si>
  <si>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</si>
  <si>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</si>
  <si>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</si>
  <si>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</si>
  <si>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</si>
  <si>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</si>
  <si>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</si>
  <si>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</si>
  <si>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</si>
  <si>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</si>
  <si>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</si>
  <si>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</si>
  <si>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</si>
  <si>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</si>
  <si>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</si>
  <si>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</si>
  <si>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</si>
  <si>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</si>
  <si>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</si>
  <si>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</si>
  <si>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</si>
  <si>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</si>
  <si>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</si>
  <si>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</si>
  <si>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</si>
  <si>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</si>
  <si>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</si>
  <si>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</si>
  <si>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</si>
  <si>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</si>
  <si>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</si>
  <si>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</si>
  <si>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</si>
  <si>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</si>
  <si>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</si>
  <si>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</si>
  <si>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</si>
  <si>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</si>
  <si>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</si>
  <si>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</si>
  <si>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</si>
  <si>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</si>
  <si>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</si>
  <si>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</si>
  <si>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</si>
  <si>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</si>
  <si>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</si>
  <si>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</si>
  <si>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</si>
  <si>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</si>
  <si>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</si>
  <si>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</si>
  <si>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</si>
  <si>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</si>
  <si>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</si>
  <si>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</si>
  <si>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</si>
  <si>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</si>
  <si>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</si>
  <si>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</si>
  <si>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</si>
  <si>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</si>
  <si>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</si>
  <si>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</si>
  <si>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</si>
  <si>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</si>
  <si>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</si>
  <si>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</si>
  <si>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</si>
  <si>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</si>
  <si>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</si>
  <si>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</si>
  <si>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</si>
  <si>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</si>
  <si>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</si>
  <si>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</si>
  <si>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</si>
  <si>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</si>
  <si>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</si>
  <si>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</si>
  <si>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</si>
  <si>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</si>
  <si>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</si>
  <si>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</si>
  <si>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</si>
  <si>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</si>
  <si>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</si>
  <si>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</si>
  <si>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</si>
  <si>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</si>
  <si>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</si>
  <si>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</si>
  <si>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</si>
  <si>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</si>
  <si>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</si>
  <si>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</si>
  <si>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</si>
  <si>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</si>
  <si>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</si>
  <si>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</si>
  <si>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</si>
  <si>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</si>
  <si>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</si>
  <si>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</si>
  <si>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</si>
  <si>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</si>
  <si>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</si>
  <si>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</si>
  <si>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</si>
  <si>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</si>
  <si>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</si>
  <si>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</si>
  <si>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</si>
  <si>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</si>
  <si>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</si>
  <si>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</si>
  <si>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</si>
  <si>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</si>
  <si>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</si>
  <si>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</si>
  <si>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</si>
  <si>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</si>
  <si>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</si>
  <si>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</si>
  <si>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</si>
  <si>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</si>
  <si>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</si>
  <si>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</si>
  <si>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</si>
  <si>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</si>
  <si>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</si>
  <si>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</si>
  <si>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</si>
  <si>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</si>
  <si>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</si>
  <si>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</si>
  <si>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</si>
  <si>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</si>
  <si>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</si>
  <si>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</si>
  <si>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</si>
  <si>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</si>
  <si>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</si>
  <si>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</si>
  <si>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</si>
  <si>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</si>
  <si>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</si>
  <si>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</si>
  <si>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</si>
  <si>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</si>
  <si>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</si>
  <si>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</si>
  <si>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</si>
  <si>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</si>
  <si>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</si>
  <si>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</si>
  <si>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</si>
  <si>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</si>
  <si>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</si>
  <si>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</si>
  <si>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</si>
  <si>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</si>
  <si>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</si>
  <si>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</si>
  <si>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</si>
  <si>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</si>
  <si>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</si>
  <si>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</si>
  <si>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</si>
  <si>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</si>
  <si>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</si>
  <si>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</si>
  <si>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</si>
  <si>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</si>
  <si>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</si>
  <si>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</si>
  <si>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</si>
  <si>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</si>
  <si>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</si>
  <si>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</si>
  <si>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</si>
  <si>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</si>
  <si>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</si>
  <si>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</si>
  <si>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</si>
  <si>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</si>
  <si>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</si>
  <si>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</si>
  <si>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</si>
  <si>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</si>
  <si>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</si>
  <si>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</si>
  <si>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</si>
  <si>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</si>
  <si>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</si>
  <si>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</si>
  <si>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</si>
  <si>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</si>
  <si>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</si>
  <si>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</si>
  <si>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</si>
  <si>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</si>
  <si>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</si>
  <si>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</si>
  <si>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</si>
  <si>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</si>
  <si>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</si>
  <si>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</si>
  <si>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</si>
  <si>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</si>
  <si>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</si>
  <si>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</si>
  <si>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</si>
  <si>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</si>
  <si>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</si>
  <si>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</si>
  <si>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</si>
  <si>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</si>
  <si>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</si>
  <si>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</si>
  <si>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</si>
  <si>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</si>
  <si>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</si>
  <si>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</si>
  <si>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</si>
  <si>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</si>
  <si>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</si>
  <si>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</si>
  <si>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</si>
  <si>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</si>
  <si>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</si>
  <si>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</si>
  <si>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</si>
  <si>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</si>
  <si>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</si>
  <si>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</si>
  <si>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</si>
  <si>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</si>
  <si>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</si>
  <si>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</si>
  <si>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</si>
  <si>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</si>
  <si>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</si>
  <si>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</si>
  <si>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</si>
  <si>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</si>
  <si>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</si>
  <si>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</si>
  <si>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</si>
  <si>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</si>
  <si>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</si>
  <si>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</si>
  <si>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</si>
  <si>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</si>
  <si>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</si>
  <si>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</si>
  <si>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</si>
  <si>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</si>
  <si>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</si>
  <si>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</si>
  <si>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</si>
  <si>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</si>
  <si>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</si>
  <si>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</si>
  <si>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</si>
  <si>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</si>
  <si>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</si>
  <si>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</si>
  <si>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</si>
  <si>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</si>
  <si>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</si>
  <si>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</si>
  <si>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</si>
  <si>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</si>
  <si>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</si>
  <si>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</si>
  <si>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</si>
  <si>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</si>
  <si>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</si>
  <si>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</si>
  <si>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</si>
  <si>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</si>
  <si>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</si>
  <si>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</si>
  <si>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</si>
  <si>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</si>
  <si>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</si>
  <si>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</si>
  <si>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</si>
  <si>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</si>
  <si>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</si>
  <si>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</si>
  <si>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</si>
  <si>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</si>
  <si>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</si>
  <si>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</si>
  <si>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</si>
  <si>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</si>
  <si>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</si>
  <si>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</si>
  <si>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</si>
  <si>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</si>
  <si>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</si>
  <si>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</si>
  <si>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</si>
  <si>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</si>
  <si>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</si>
  <si>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</si>
  <si>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</si>
  <si>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</si>
  <si>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</si>
  <si>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</si>
  <si>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</si>
  <si>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</si>
  <si>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</si>
  <si>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</si>
  <si>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</si>
  <si>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</si>
  <si>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</si>
  <si>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</si>
  <si>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</si>
  <si>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</si>
  <si>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</si>
  <si>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</si>
  <si>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</si>
  <si>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</si>
  <si>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</si>
  <si>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</si>
  <si>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</si>
  <si>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</si>
  <si>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</si>
  <si>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</si>
  <si>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</si>
  <si>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</si>
  <si>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</si>
  <si>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</si>
  <si>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</si>
  <si>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</si>
  <si>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</si>
  <si>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</si>
  <si>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</si>
  <si>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</si>
  <si>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</si>
  <si>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</si>
  <si>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</si>
  <si>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</si>
  <si>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</si>
  <si>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</si>
  <si>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</si>
  <si>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</si>
  <si>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</si>
  <si>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</si>
  <si>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</si>
  <si>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</si>
  <si>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</si>
  <si>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</si>
  <si>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</si>
  <si>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</si>
  <si>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</si>
  <si>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</si>
  <si>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</si>
  <si>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</si>
  <si>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</si>
  <si>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</si>
  <si>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</si>
  <si>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</si>
  <si>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</si>
  <si>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</si>
  <si>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</si>
  <si>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</si>
  <si>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</si>
  <si>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</si>
  <si>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</si>
  <si>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</si>
  <si>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</si>
  <si>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</si>
  <si>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</si>
  <si>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</si>
  <si>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</si>
  <si>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</si>
  <si>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</si>
  <si>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</si>
  <si>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</si>
  <si>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</si>
  <si>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</si>
  <si>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</si>
  <si>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</si>
  <si>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</si>
  <si>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</si>
  <si>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</si>
  <si>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</si>
  <si>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</si>
  <si>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</si>
  <si>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</si>
  <si>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</si>
  <si>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</si>
  <si>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</si>
  <si>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</si>
  <si>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</si>
  <si>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</si>
  <si>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</si>
  <si>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</si>
  <si>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</si>
  <si>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</si>
  <si>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</si>
  <si>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</si>
  <si>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</si>
  <si>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</si>
  <si>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</si>
  <si>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</si>
  <si>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</si>
  <si>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</si>
  <si>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</si>
  <si>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</si>
  <si>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</si>
  <si>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</si>
  <si>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</si>
  <si>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</si>
  <si>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</si>
  <si>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</si>
  <si>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</si>
  <si>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</si>
  <si>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</si>
  <si>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</si>
  <si>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</si>
  <si>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</si>
  <si>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</si>
  <si>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</si>
  <si>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</si>
  <si>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</si>
  <si>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</si>
  <si>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</si>
  <si>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</si>
  <si>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</si>
  <si>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</si>
  <si>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</si>
  <si>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</si>
  <si>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</si>
  <si>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</si>
  <si>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</si>
  <si>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</si>
  <si>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</si>
  <si>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</si>
  <si>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</si>
  <si>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</si>
  <si>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</si>
  <si>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</si>
  <si>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</si>
  <si>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</si>
  <si>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</si>
  <si>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</si>
  <si>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</si>
  <si>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</si>
  <si>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</si>
  <si>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</si>
  <si>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</si>
  <si>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</si>
  <si>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</si>
  <si>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</si>
  <si>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</si>
  <si>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</si>
  <si>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</si>
  <si>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</si>
  <si>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</si>
  <si>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</si>
  <si>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</si>
  <si>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</si>
  <si>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</si>
  <si>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</si>
  <si>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</si>
  <si>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</si>
  <si>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</si>
  <si>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</si>
  <si>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</si>
  <si>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</si>
  <si>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</si>
  <si>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</si>
  <si>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</si>
  <si>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</si>
  <si>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</si>
  <si>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</si>
  <si>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</si>
  <si>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</si>
  <si>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</si>
  <si>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</si>
  <si>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</si>
  <si>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</si>
  <si>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</si>
  <si>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</si>
  <si>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</si>
  <si>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</si>
  <si>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</si>
  <si>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</si>
  <si>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</si>
  <si>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</si>
  <si>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</si>
  <si>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</si>
  <si>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</si>
  <si>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</si>
  <si>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</si>
  <si>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</si>
  <si>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</si>
  <si>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</si>
  <si>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</si>
  <si>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</si>
  <si>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</si>
  <si>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</si>
  <si>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</si>
  <si>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</si>
  <si>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</si>
  <si>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</si>
  <si>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</si>
  <si>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</si>
  <si>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</si>
  <si>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</si>
  <si>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</si>
  <si>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</si>
  <si>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</si>
  <si>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</si>
  <si>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</si>
  <si>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</si>
  <si>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</si>
  <si>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</si>
  <si>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</si>
  <si>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</si>
  <si>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</si>
  <si>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</si>
  <si>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</si>
  <si>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</si>
  <si>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</si>
  <si>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</si>
  <si>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</si>
  <si>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</si>
  <si>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</si>
  <si>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</si>
  <si>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</si>
  <si>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</si>
  <si>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</si>
  <si>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</si>
  <si>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</si>
  <si>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</si>
  <si>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</si>
  <si>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</si>
  <si>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</si>
  <si>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</si>
  <si>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</si>
  <si>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</si>
  <si>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</si>
  <si>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</si>
  <si>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</si>
  <si>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</si>
  <si>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</si>
  <si>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</si>
  <si>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</si>
  <si>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</si>
  <si>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</si>
  <si>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</si>
  <si>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</si>
  <si>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</si>
  <si>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</si>
  <si>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</si>
  <si>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</si>
  <si>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</si>
  <si>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</si>
  <si>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</si>
  <si>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</si>
  <si>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</si>
  <si>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</si>
  <si>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</si>
  <si>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</si>
  <si>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</si>
  <si>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</si>
  <si>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</si>
  <si>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</si>
  <si>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</si>
  <si>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</si>
  <si>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</si>
  <si>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</si>
  <si>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</si>
  <si>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</si>
  <si>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</si>
  <si>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</si>
  <si>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</si>
  <si>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</si>
  <si>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</si>
  <si>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</si>
  <si>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</si>
  <si>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</si>
  <si>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</si>
  <si>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</si>
  <si>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</si>
  <si>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</si>
  <si>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</si>
  <si>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</si>
  <si>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</si>
  <si>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</si>
  <si>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</si>
  <si>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</si>
  <si>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</si>
  <si>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</si>
  <si>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</si>
  <si>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</si>
  <si>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</si>
  <si>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</si>
  <si>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</si>
  <si>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</si>
  <si>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</si>
  <si>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</si>
  <si>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</si>
  <si>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</si>
  <si>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</si>
  <si>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</si>
  <si>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</si>
  <si>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</si>
  <si>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</si>
  <si>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</si>
  <si>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</si>
  <si>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</si>
  <si>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</si>
  <si>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</si>
  <si>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</si>
  <si>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</si>
  <si>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</si>
  <si>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</si>
  <si>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</si>
  <si>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</si>
  <si>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</si>
  <si>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</si>
  <si>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</si>
  <si>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</si>
  <si>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</si>
  <si>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</si>
  <si>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</si>
  <si>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</si>
  <si>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</si>
  <si>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</si>
  <si>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</si>
  <si>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</si>
  <si>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</si>
  <si>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</si>
  <si>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</si>
  <si>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</si>
  <si>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</si>
  <si>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</si>
  <si>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</si>
  <si>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</si>
  <si>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</si>
  <si>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</si>
  <si>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</si>
  <si>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</si>
  <si>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</si>
  <si>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</si>
  <si>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</si>
  <si>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</si>
  <si>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</si>
  <si>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</si>
  <si>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</si>
  <si>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</si>
  <si>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</si>
  <si>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</si>
  <si>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</si>
  <si>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</si>
  <si>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</si>
  <si>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</si>
  <si>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</si>
  <si>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</si>
  <si>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</si>
  <si>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</si>
  <si>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</si>
  <si>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</si>
  <si>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</si>
  <si>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</si>
  <si>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</si>
  <si>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</si>
  <si>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</si>
  <si>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</si>
  <si>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</si>
  <si>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</si>
  <si>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</si>
  <si>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</si>
  <si>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</si>
  <si>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</si>
  <si>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</si>
  <si>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</si>
  <si>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</si>
  <si>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</si>
  <si>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</si>
  <si>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</si>
  <si>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</si>
  <si>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</si>
  <si>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</si>
  <si>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</si>
  <si>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</si>
  <si>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</si>
  <si>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</si>
  <si>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</si>
  <si>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</si>
  <si>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</si>
  <si>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</si>
  <si>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</si>
  <si>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</si>
  <si>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</si>
  <si>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</si>
  <si>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</si>
  <si>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</si>
  <si>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</si>
  <si>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</si>
  <si>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</si>
  <si>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</si>
  <si>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</si>
  <si>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</si>
  <si>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</si>
  <si>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</si>
  <si>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</si>
  <si>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</si>
  <si>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</si>
  <si>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</si>
  <si>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</si>
  <si>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</si>
  <si>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</si>
  <si>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</si>
  <si>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</si>
  <si>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</si>
  <si>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</si>
  <si>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</si>
  <si>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</si>
  <si>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</si>
  <si>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</si>
  <si>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</si>
  <si>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</si>
  <si>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</si>
  <si>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</si>
  <si>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</si>
  <si>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</si>
  <si>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</si>
  <si>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</si>
  <si>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</si>
  <si>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</si>
  <si>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</si>
  <si>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</si>
  <si>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</si>
  <si>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</si>
  <si>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</si>
  <si>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</si>
  <si>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</si>
  <si>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</si>
  <si>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</si>
  <si>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</si>
  <si>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</si>
  <si>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</si>
  <si>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</si>
  <si>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</si>
  <si>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</si>
  <si>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</si>
  <si>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</si>
  <si>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</si>
  <si>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</si>
  <si>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</si>
  <si>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</si>
  <si>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</si>
  <si>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</si>
  <si>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</si>
  <si>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</si>
  <si>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</si>
  <si>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</si>
  <si>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</si>
  <si>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</si>
  <si>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</si>
  <si>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</si>
  <si>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</si>
  <si>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</si>
  <si>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</si>
  <si>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</si>
  <si>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</si>
  <si>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</si>
  <si>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</si>
  <si>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</si>
  <si>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</si>
  <si>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</si>
  <si>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</si>
  <si>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</si>
  <si>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</si>
  <si>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</si>
  <si>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</si>
  <si>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</si>
  <si>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</si>
  <si>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</si>
  <si>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</si>
  <si>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</si>
  <si>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</si>
  <si>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</si>
  <si>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</si>
  <si>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</si>
  <si>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</si>
  <si>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</si>
  <si>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</si>
  <si>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</si>
  <si>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</si>
  <si>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</si>
  <si>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</si>
  <si>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</si>
  <si>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</si>
  <si>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</si>
  <si>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</si>
  <si>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</si>
  <si>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</si>
  <si>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</si>
  <si>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</si>
  <si>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</si>
  <si>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</si>
  <si>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</si>
  <si>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</si>
  <si>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</si>
  <si>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</si>
  <si>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</si>
  <si>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</si>
  <si>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</si>
  <si>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</si>
  <si>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</si>
  <si>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</si>
  <si>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</si>
  <si>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</si>
  <si>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</si>
  <si>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</si>
  <si>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</si>
  <si>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</si>
  <si>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</si>
  <si>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</si>
  <si>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</si>
  <si>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</si>
  <si>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</si>
  <si>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</si>
  <si>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</si>
  <si>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</si>
  <si>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</si>
  <si>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</si>
  <si>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</si>
  <si>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</si>
  <si>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</si>
  <si>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</si>
  <si>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</si>
  <si>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</si>
  <si>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</si>
  <si>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</si>
  <si>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</si>
  <si>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</si>
  <si>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</si>
  <si>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</si>
  <si>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</si>
  <si>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</si>
  <si>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</si>
  <si>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</si>
  <si>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</si>
  <si>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</si>
  <si>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</si>
  <si>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</si>
  <si>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</si>
  <si>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</si>
  <si>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</si>
  <si>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</si>
  <si>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</si>
  <si>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</si>
  <si>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</si>
  <si>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</si>
  <si>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</si>
  <si>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</si>
  <si>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</si>
  <si>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</si>
  <si>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</si>
  <si>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</si>
  <si>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</si>
  <si>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</si>
  <si>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</si>
  <si>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</si>
  <si>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</si>
  <si>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</si>
  <si>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</si>
  <si>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</si>
  <si>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</si>
  <si>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</si>
  <si>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</si>
  <si>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</si>
  <si>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</si>
  <si>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</si>
  <si>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</si>
  <si>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</si>
  <si>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</si>
  <si>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</si>
  <si>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</si>
  <si>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</si>
  <si>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</si>
  <si>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</si>
  <si>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</si>
  <si>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</si>
  <si>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</si>
  <si>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</si>
  <si>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</si>
  <si>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</si>
  <si>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</si>
  <si>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</si>
  <si>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</si>
  <si>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</si>
  <si>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</si>
  <si>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</si>
  <si>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</si>
  <si>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</si>
  <si>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</si>
  <si>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</si>
  <si>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</si>
  <si>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</si>
  <si>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</si>
  <si>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</si>
  <si>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</si>
  <si>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</si>
  <si>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</si>
  <si>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</si>
  <si>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</si>
  <si>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</si>
  <si>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</si>
  <si>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</si>
  <si>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</si>
  <si>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</si>
  <si>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</si>
  <si>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</si>
  <si>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</si>
  <si>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</si>
  <si>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</si>
  <si>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</si>
  <si>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</si>
  <si>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</si>
  <si>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</si>
  <si>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</si>
  <si>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</si>
  <si>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</si>
  <si>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</si>
  <si>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</si>
  <si>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</si>
  <si>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</si>
  <si>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</si>
  <si>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</si>
  <si>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</si>
  <si>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</si>
  <si>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</si>
  <si>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</si>
  <si>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</si>
  <si>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</si>
  <si>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</si>
  <si>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</si>
  <si>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</si>
  <si>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</si>
  <si>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</si>
  <si>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</si>
  <si>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</si>
  <si>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</si>
  <si>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</si>
  <si>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</si>
  <si>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</si>
  <si>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</si>
  <si>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</si>
  <si>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</si>
  <si>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</si>
  <si>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</si>
  <si>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</si>
  <si>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</si>
  <si>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</si>
  <si>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</si>
  <si>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</si>
  <si>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</si>
  <si>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</si>
  <si>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</si>
  <si>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</si>
  <si>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</si>
  <si>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</si>
  <si>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</si>
  <si>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</si>
  <si>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</si>
  <si>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</si>
  <si>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</si>
  <si>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</si>
  <si>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</si>
  <si>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</si>
  <si>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</si>
  <si>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</si>
  <si>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</si>
  <si>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</si>
  <si>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</si>
  <si>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</si>
  <si>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</si>
  <si>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</si>
  <si>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</si>
  <si>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</si>
  <si>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</si>
  <si>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</si>
  <si>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</si>
  <si>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</si>
  <si>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</si>
  <si>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</si>
  <si>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</si>
  <si>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</si>
  <si>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</si>
  <si>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</si>
  <si>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</si>
  <si>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</si>
  <si>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</si>
  <si>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</si>
  <si>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</si>
  <si>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</si>
  <si>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</si>
  <si>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</si>
  <si>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</si>
  <si>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</si>
  <si>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</si>
  <si>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</si>
  <si>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</si>
  <si>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</si>
  <si>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</si>
  <si>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</si>
  <si>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</si>
  <si>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</si>
  <si>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</si>
  <si>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</si>
  <si>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</si>
  <si>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</si>
  <si>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</si>
  <si>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</si>
  <si>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</si>
  <si>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</si>
  <si>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</si>
  <si>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</si>
  <si>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</si>
  <si>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</si>
  <si>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</si>
  <si>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</si>
  <si>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</si>
  <si>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</si>
  <si>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</si>
  <si>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</si>
  <si>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</si>
  <si>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</si>
  <si>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</si>
  <si>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</si>
  <si>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</si>
  <si>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</si>
  <si>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</si>
  <si>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</si>
  <si>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</si>
  <si>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</si>
  <si>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</si>
  <si>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</si>
  <si>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</si>
  <si>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</si>
  <si>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</si>
  <si>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</si>
  <si>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</si>
  <si>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</si>
  <si>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</si>
  <si>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</si>
  <si>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</si>
  <si>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</si>
  <si>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</si>
  <si>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</si>
  <si>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</si>
  <si>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</si>
  <si>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</si>
  <si>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</si>
  <si>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</si>
  <si>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</si>
  <si>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</si>
  <si>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</si>
  <si>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</si>
  <si>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</si>
  <si>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</si>
  <si>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</si>
  <si>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</si>
  <si>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</si>
  <si>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</si>
  <si>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</si>
  <si>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</si>
  <si>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</si>
  <si>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</si>
  <si>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</si>
  <si>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</si>
  <si>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</si>
  <si>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</si>
  <si>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</si>
  <si>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</si>
  <si>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</si>
  <si>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</si>
  <si>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</si>
  <si>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</si>
  <si>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</si>
  <si>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</si>
  <si>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</si>
  <si>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</si>
  <si>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</si>
  <si>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</si>
  <si>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</si>
  <si>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</si>
  <si>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</si>
  <si>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</si>
  <si>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</si>
  <si>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</si>
  <si>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</si>
  <si>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</si>
  <si>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</si>
  <si>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</si>
  <si>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</si>
  <si>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</si>
  <si>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</si>
  <si>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</si>
  <si>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</si>
  <si>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</si>
  <si>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</si>
  <si>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</si>
  <si>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</si>
  <si>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</si>
  <si>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</si>
  <si>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</si>
  <si>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</si>
  <si>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</si>
  <si>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</si>
  <si>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</si>
  <si>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</si>
  <si>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</si>
  <si>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</si>
  <si>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</si>
  <si>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</si>
  <si>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</si>
  <si>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</si>
  <si>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</si>
  <si>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</si>
  <si>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</si>
  <si>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</si>
  <si>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</si>
  <si>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</si>
  <si>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</si>
  <si>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</si>
  <si>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</si>
  <si>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</si>
  <si>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</si>
  <si>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</si>
  <si>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</si>
  <si>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</si>
  <si>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</si>
  <si>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</si>
  <si>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</si>
  <si>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</si>
  <si>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</si>
  <si>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</si>
  <si>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</si>
  <si>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</si>
  <si>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</si>
  <si>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</si>
  <si>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</si>
  <si>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</si>
  <si>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</si>
  <si>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</si>
  <si>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</si>
  <si>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</si>
  <si>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</si>
  <si>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</si>
  <si>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</si>
  <si>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</si>
  <si>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</si>
  <si>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</si>
  <si>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</si>
  <si>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</si>
  <si>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</si>
  <si>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</si>
  <si>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</si>
  <si>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</si>
  <si>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</si>
  <si>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</si>
  <si>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</si>
  <si>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</si>
  <si>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</si>
  <si>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</si>
  <si>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</si>
  <si>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</si>
  <si>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</si>
  <si>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</si>
  <si>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</si>
  <si>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</si>
  <si>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</si>
  <si>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</si>
  <si>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</si>
  <si>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</si>
  <si>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</si>
  <si>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</si>
  <si>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</si>
  <si>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</si>
  <si>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</si>
  <si>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</si>
  <si>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</si>
  <si>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</si>
  <si>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</si>
  <si>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</si>
  <si>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</si>
  <si>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</si>
  <si>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</si>
  <si>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</si>
  <si>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</si>
  <si>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</si>
  <si>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</si>
  <si>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</si>
  <si>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</si>
  <si>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</si>
  <si>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</si>
  <si>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</si>
  <si>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</si>
  <si>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</si>
  <si>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</si>
  <si>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</si>
  <si>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</si>
  <si>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</si>
  <si>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</si>
  <si>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</si>
  <si>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</si>
  <si>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</si>
  <si>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</si>
  <si>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</si>
  <si>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</si>
  <si>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</si>
  <si>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</si>
  <si>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</si>
  <si>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</si>
  <si>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</si>
  <si>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</si>
  <si>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</si>
  <si>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</si>
  <si>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</si>
  <si>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</si>
  <si>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</si>
  <si>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</si>
  <si>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</si>
  <si>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</si>
  <si>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</si>
  <si>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</si>
  <si>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</si>
  <si>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</si>
  <si>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</si>
  <si>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</si>
  <si>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</si>
  <si>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</si>
  <si>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</si>
  <si>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</si>
  <si>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</si>
  <si>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</si>
  <si>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</si>
  <si>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</si>
  <si>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</si>
  <si>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</si>
  <si>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</si>
  <si>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</si>
  <si>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</si>
  <si>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</si>
  <si>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</si>
  <si>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</si>
  <si>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</si>
  <si>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</si>
  <si>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</si>
  <si>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</si>
  <si>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</si>
  <si>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</si>
  <si>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</si>
  <si>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</si>
  <si>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</si>
  <si>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</si>
  <si>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</si>
  <si>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</si>
  <si>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</si>
  <si>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</si>
  <si>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</si>
  <si>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</si>
  <si>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</si>
  <si>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</si>
  <si>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</si>
  <si>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</si>
  <si>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</si>
  <si>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</si>
  <si>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</si>
  <si>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</si>
  <si>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</si>
  <si>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</si>
  <si>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</si>
  <si>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</si>
  <si>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</si>
  <si>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</si>
  <si>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</si>
  <si>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</si>
  <si>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</si>
  <si>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</si>
  <si>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</si>
  <si>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</si>
  <si>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</si>
  <si>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</si>
  <si>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</si>
  <si>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</si>
  <si>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</si>
  <si>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</si>
  <si>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</si>
  <si>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</si>
  <si>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</si>
  <si>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</si>
  <si>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</si>
  <si>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</si>
  <si>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</si>
  <si>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</si>
  <si>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</si>
  <si>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</si>
  <si>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</si>
  <si>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</si>
  <si>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</si>
  <si>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</si>
  <si>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</si>
  <si>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</si>
  <si>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</si>
  <si>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</si>
  <si>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</si>
  <si>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</si>
  <si>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</si>
  <si>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</si>
  <si>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</si>
  <si>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</si>
  <si>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</si>
  <si>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</si>
  <si>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</si>
  <si>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</si>
  <si>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</si>
  <si>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</si>
  <si>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</si>
  <si>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</si>
  <si>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</si>
  <si>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</si>
  <si>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</si>
  <si>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</si>
  <si>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</si>
  <si>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</si>
  <si>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</si>
  <si>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</si>
  <si>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</si>
  <si>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</si>
  <si>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</si>
  <si>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</si>
  <si>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</si>
  <si>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</si>
  <si>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</si>
  <si>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</si>
  <si>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</si>
  <si>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</si>
  <si>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</si>
  <si>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</si>
  <si>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</si>
  <si>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</si>
  <si>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</si>
  <si>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</si>
  <si>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</si>
  <si>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</si>
  <si>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</si>
  <si>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</si>
  <si>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</si>
  <si>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</si>
  <si>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</si>
  <si>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</si>
  <si>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</si>
  <si>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</si>
  <si>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</si>
  <si>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</si>
  <si>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</si>
  <si>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</si>
  <si>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</si>
  <si>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</si>
  <si>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</si>
  <si>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</si>
  <si>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</si>
  <si>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</si>
  <si>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</si>
  <si>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</si>
  <si>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</si>
  <si>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</si>
  <si>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</si>
  <si>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</si>
  <si>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</si>
  <si>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</si>
  <si>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</si>
  <si>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</si>
  <si>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</si>
  <si>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</si>
  <si>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</si>
  <si>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</si>
  <si>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</si>
  <si>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</si>
  <si>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</si>
  <si>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</si>
  <si>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</si>
  <si>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</si>
  <si>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</si>
  <si>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</si>
  <si>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</si>
  <si>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</si>
  <si>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</si>
  <si>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</si>
  <si>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</si>
  <si>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</si>
  <si>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</si>
  <si>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</si>
  <si>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</si>
  <si>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</si>
  <si>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</si>
  <si>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</si>
  <si>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</si>
  <si>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</si>
  <si>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</si>
  <si>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</si>
  <si>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</si>
  <si>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</si>
  <si>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</si>
  <si>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</si>
  <si>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</si>
  <si>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</si>
  <si>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</si>
  <si>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</si>
  <si>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</si>
  <si>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</si>
  <si>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</si>
  <si>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</si>
  <si>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</si>
  <si>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</si>
  <si>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</si>
  <si>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</si>
  <si>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</si>
  <si>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</si>
  <si>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</si>
  <si>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</si>
  <si>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</si>
  <si>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</si>
  <si>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</si>
  <si>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</si>
  <si>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</si>
  <si>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</si>
  <si>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</si>
  <si>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</si>
  <si>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</si>
  <si>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</si>
  <si>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</si>
  <si>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</si>
  <si>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</si>
  <si>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</si>
  <si>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</si>
  <si>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</si>
  <si>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</si>
  <si>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</si>
  <si>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</si>
  <si>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</si>
  <si>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</si>
  <si>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</si>
  <si>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</si>
  <si>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</si>
  <si>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</si>
  <si>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</si>
  <si>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</si>
  <si>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</si>
  <si>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</si>
  <si>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</si>
  <si>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</si>
  <si>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</si>
  <si>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</si>
  <si>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</si>
  <si>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</si>
  <si>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</si>
  <si>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</si>
  <si>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</si>
  <si>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</si>
  <si>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</si>
  <si>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</si>
  <si>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</si>
  <si>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</si>
  <si>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</si>
  <si>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</si>
  <si>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</si>
  <si>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</si>
  <si>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</si>
  <si>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</si>
  <si>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</si>
  <si>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</si>
  <si>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</si>
  <si>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</si>
  <si>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</si>
  <si>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</si>
  <si>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</si>
  <si>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</si>
  <si>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</si>
  <si>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</si>
  <si>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</si>
  <si>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</si>
  <si>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</si>
  <si>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</si>
  <si>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</si>
  <si>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</si>
  <si>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</si>
  <si>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</si>
  <si>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</si>
  <si>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</si>
  <si>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</si>
  <si>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</si>
  <si>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</si>
  <si>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</si>
  <si>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</si>
  <si>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</si>
  <si>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</si>
  <si>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</si>
  <si>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</si>
  <si>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</si>
  <si>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</si>
  <si>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</si>
  <si>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</si>
  <si>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</si>
  <si>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</si>
  <si>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</si>
  <si>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</si>
  <si>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</si>
  <si>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</si>
  <si>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</si>
  <si>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</si>
  <si>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</si>
  <si>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</si>
  <si>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</si>
  <si>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</si>
  <si>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</si>
  <si>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</si>
  <si>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</si>
  <si>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</si>
  <si>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</si>
  <si>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</si>
  <si>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</si>
  <si>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</si>
  <si>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</si>
  <si>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</si>
  <si>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</si>
  <si>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</si>
  <si>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</si>
  <si>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</si>
  <si>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</si>
  <si>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</si>
  <si>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</si>
  <si>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</si>
  <si>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</si>
  <si>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</si>
  <si>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</si>
  <si>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</si>
  <si>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</si>
  <si>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</si>
  <si>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</si>
  <si>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</si>
  <si>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</si>
  <si>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</si>
  <si>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</si>
  <si>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</si>
  <si>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</si>
  <si>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</si>
  <si>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</si>
  <si>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</si>
  <si>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</si>
  <si>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</si>
  <si>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</si>
  <si>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</si>
  <si>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</si>
  <si>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</si>
  <si>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</si>
  <si>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</si>
  <si>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</si>
  <si>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</si>
  <si>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</si>
  <si>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</si>
  <si>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</si>
  <si>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</si>
  <si>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</si>
  <si>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</si>
  <si>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</si>
  <si>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</si>
  <si>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</si>
  <si>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</si>
  <si>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</si>
  <si>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</si>
  <si>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</si>
  <si>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</si>
  <si>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</si>
  <si>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</si>
  <si>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</si>
  <si>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</si>
  <si>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</si>
  <si>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</si>
  <si>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</si>
  <si>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</si>
  <si>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</si>
  <si>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</si>
  <si>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</si>
  <si>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</si>
  <si>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</si>
  <si>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</si>
  <si>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</si>
  <si>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</si>
  <si>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</si>
  <si>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</si>
  <si>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</si>
  <si>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</si>
  <si>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</si>
  <si>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</si>
  <si>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</si>
  <si>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</si>
  <si>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</si>
  <si>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</si>
  <si>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</si>
  <si>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</si>
  <si>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</si>
  <si>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</si>
  <si>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</si>
  <si>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</si>
  <si>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</si>
  <si>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</si>
  <si>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</si>
  <si>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</si>
  <si>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</si>
  <si>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</si>
  <si>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</si>
  <si>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</si>
  <si>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</si>
  <si>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</si>
  <si>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</si>
  <si>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</si>
  <si>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</si>
  <si>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</si>
  <si>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</si>
  <si>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</si>
  <si>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</si>
  <si>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</si>
  <si>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</si>
  <si>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</si>
  <si>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</si>
  <si>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</si>
  <si>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</si>
  <si>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</si>
  <si>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</si>
  <si>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</si>
  <si>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</si>
  <si>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</si>
  <si>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</si>
  <si>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</si>
  <si>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</si>
  <si>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</si>
  <si>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</si>
  <si>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</si>
  <si>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</si>
  <si>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</si>
  <si>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</si>
  <si>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</si>
  <si>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</si>
  <si>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</si>
  <si>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</si>
  <si>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</si>
  <si>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</si>
  <si>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</si>
  <si>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</si>
  <si>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</si>
  <si>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</si>
  <si>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</si>
  <si>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</si>
  <si>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</si>
  <si>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</si>
  <si>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</si>
  <si>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</si>
  <si>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</si>
  <si>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</si>
  <si>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</si>
  <si>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</si>
  <si>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</si>
  <si>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</si>
  <si>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</si>
  <si>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</si>
  <si>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</si>
  <si>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</si>
  <si>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</si>
  <si>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</si>
  <si>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</si>
  <si>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</si>
  <si>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</si>
  <si>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</si>
  <si>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</si>
  <si>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</si>
  <si>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</si>
  <si>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</si>
  <si>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</si>
  <si>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</si>
  <si>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</si>
  <si>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</si>
  <si>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</si>
  <si>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</si>
  <si>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</si>
  <si>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</si>
  <si>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</si>
  <si>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</si>
  <si>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</si>
  <si>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</si>
  <si>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</si>
  <si>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</si>
  <si>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</si>
  <si>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</si>
  <si>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</si>
  <si>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</si>
  <si>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</si>
  <si>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</si>
  <si>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</si>
  <si>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</si>
  <si>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</si>
  <si>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</si>
  <si>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</si>
  <si>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</si>
  <si>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</si>
  <si>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</si>
  <si>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</si>
  <si>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</si>
  <si>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</si>
  <si>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</si>
  <si>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</si>
  <si>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</si>
  <si>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</si>
  <si>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</si>
  <si>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</si>
  <si>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</si>
  <si>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</si>
  <si>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</si>
  <si>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</si>
  <si>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</si>
  <si>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</si>
  <si>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</si>
  <si>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</si>
  <si>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</si>
  <si>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</si>
  <si>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</si>
  <si>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</si>
  <si>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</si>
  <si>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</si>
  <si>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</si>
  <si>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</si>
  <si>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</si>
  <si>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</si>
  <si>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</si>
  <si>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</si>
  <si>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</si>
  <si>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</si>
  <si>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</si>
  <si>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</si>
  <si>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</si>
  <si>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</si>
  <si>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</si>
  <si>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</si>
  <si>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</si>
  <si>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</si>
  <si>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</si>
  <si>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</si>
  <si>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</si>
  <si>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</si>
  <si>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</si>
  <si>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</si>
  <si>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</si>
  <si>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</si>
  <si>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</si>
  <si>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</si>
  <si>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</si>
  <si>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</si>
  <si>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</si>
  <si>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</si>
  <si>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</si>
  <si>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</si>
  <si>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</si>
  <si>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</si>
  <si>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</si>
  <si>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</si>
  <si>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</si>
  <si>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</si>
  <si>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</si>
  <si>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</si>
  <si>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</si>
  <si>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</si>
  <si>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</si>
  <si>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</si>
  <si>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</si>
  <si>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</si>
  <si>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</si>
  <si>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</si>
  <si>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</si>
  <si>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</si>
  <si>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</si>
  <si>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</si>
  <si>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</si>
  <si>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</si>
  <si>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</si>
  <si>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</si>
  <si>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</si>
  <si>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</si>
  <si>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</si>
  <si>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</si>
  <si>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</si>
  <si>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</si>
  <si>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</si>
  <si>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</si>
  <si>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</si>
  <si>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</si>
  <si>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</si>
  <si>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</si>
  <si>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</si>
  <si>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</si>
  <si>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</si>
  <si>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</si>
  <si>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</si>
  <si>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</si>
  <si>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</si>
  <si>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</si>
  <si>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</si>
  <si>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</si>
  <si>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</si>
  <si>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</si>
  <si>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</si>
  <si>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</si>
  <si>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</si>
  <si>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</si>
  <si>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</si>
  <si>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</si>
  <si>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</si>
  <si>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</si>
  <si>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</si>
  <si>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</si>
  <si>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</si>
  <si>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</si>
  <si>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</si>
  <si>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</si>
  <si>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</si>
  <si>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</si>
  <si>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</si>
  <si>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</si>
  <si>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</si>
  <si>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</si>
  <si>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</si>
  <si>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</si>
  <si>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</si>
  <si>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</si>
  <si>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</si>
  <si>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</si>
  <si>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</si>
  <si>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</si>
  <si>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</si>
  <si>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</si>
  <si>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</si>
  <si>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</si>
  <si>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</si>
  <si>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</si>
  <si>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</si>
  <si>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</si>
  <si>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</si>
  <si>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</si>
  <si>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</si>
  <si>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</si>
  <si>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</si>
  <si>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</si>
  <si>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</si>
  <si>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</si>
  <si>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</si>
  <si>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</si>
  <si>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</si>
  <si>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</si>
  <si>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</si>
  <si>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</si>
  <si>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</si>
  <si>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</si>
  <si>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</si>
  <si>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</si>
  <si>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</si>
  <si>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</si>
  <si>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</si>
  <si>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</si>
  <si>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</si>
  <si>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</si>
  <si>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</si>
  <si>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</si>
  <si>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</si>
  <si>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</si>
  <si>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</si>
  <si>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</si>
  <si>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</si>
  <si>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</si>
  <si>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</si>
  <si>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</si>
  <si>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</si>
  <si>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</si>
  <si>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</si>
  <si>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</si>
  <si>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</si>
  <si>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</si>
  <si>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</si>
  <si>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</si>
  <si>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</si>
  <si>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</si>
  <si>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</si>
  <si>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</si>
  <si>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</si>
  <si>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</si>
  <si>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</si>
  <si>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</si>
  <si>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</si>
  <si>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</si>
  <si>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</si>
  <si>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</si>
  <si>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</si>
  <si>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</si>
  <si>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</si>
  <si>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</si>
  <si>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</si>
  <si>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</si>
  <si>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</si>
  <si>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</si>
  <si>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</si>
  <si>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</si>
  <si>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</si>
  <si>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</si>
  <si>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</si>
  <si>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</si>
  <si>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</si>
  <si>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</si>
  <si>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</si>
  <si>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</si>
  <si>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</si>
  <si>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</si>
  <si>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</si>
  <si>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</si>
  <si>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</si>
  <si>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</si>
  <si>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</si>
  <si>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</si>
  <si>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</si>
  <si>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</si>
  <si>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</si>
  <si>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</si>
  <si>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</si>
  <si>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</si>
  <si>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</si>
  <si>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</si>
  <si>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</si>
  <si>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</si>
  <si>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</si>
  <si>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</si>
  <si>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</si>
  <si>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</si>
  <si>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</si>
  <si>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</si>
  <si>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</si>
  <si>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</si>
  <si>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</si>
  <si>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</si>
  <si>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</si>
  <si>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</si>
  <si>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</si>
  <si>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</si>
  <si>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</si>
  <si>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</si>
  <si>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</si>
  <si>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</si>
  <si>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</si>
  <si>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</si>
  <si>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</si>
  <si>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</si>
  <si>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</si>
  <si>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</si>
  <si>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</si>
  <si>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</si>
  <si>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</si>
  <si>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</si>
  <si>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</si>
  <si>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</si>
  <si>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</si>
  <si>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</si>
  <si>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</si>
  <si>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</si>
  <si>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</si>
  <si>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</si>
  <si>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</si>
  <si>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</si>
  <si>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</si>
  <si>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</si>
  <si>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</si>
  <si>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</si>
  <si>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</si>
  <si>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</si>
  <si>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</si>
  <si>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</si>
  <si>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</si>
  <si>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</si>
  <si>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</si>
  <si>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</si>
  <si>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</si>
  <si>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</si>
  <si>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</si>
  <si>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</si>
  <si>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</si>
  <si>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</si>
  <si>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</si>
  <si>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</si>
  <si>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</si>
  <si>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</si>
  <si>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</si>
  <si>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</si>
  <si>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</si>
  <si>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</si>
  <si>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</si>
  <si>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</si>
  <si>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</si>
  <si>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</si>
  <si>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</si>
  <si>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</si>
  <si>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</si>
  <si>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</si>
  <si>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</si>
  <si>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</si>
  <si>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</si>
  <si>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</si>
  <si>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</si>
  <si>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</si>
  <si>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</si>
  <si>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</si>
  <si>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</si>
  <si>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</si>
  <si>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</si>
  <si>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</si>
  <si>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</si>
  <si>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</si>
  <si>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</si>
  <si>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</si>
  <si>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</si>
  <si>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</si>
  <si>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</si>
  <si>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</si>
  <si>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</si>
  <si>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</si>
  <si>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</si>
  <si>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</si>
  <si>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</si>
  <si>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</si>
  <si>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</si>
  <si>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</si>
  <si>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</si>
  <si>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</si>
  <si>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</si>
  <si>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</si>
  <si>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</si>
  <si>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</si>
  <si>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</si>
  <si>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</si>
  <si>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</si>
  <si>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</si>
  <si>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</si>
  <si>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</si>
  <si>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</si>
  <si>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</si>
  <si>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</si>
  <si>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</si>
  <si>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</si>
  <si>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</si>
  <si>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</si>
  <si>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</si>
  <si>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</si>
  <si>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</si>
  <si>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</si>
  <si>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</si>
  <si>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</si>
  <si>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</si>
  <si>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</si>
  <si>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</si>
  <si>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</si>
  <si>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</si>
  <si>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</si>
  <si>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</si>
  <si>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</si>
  <si>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</si>
  <si>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</si>
  <si>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</si>
  <si>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</si>
  <si>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</si>
  <si>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</si>
  <si>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</si>
  <si>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</si>
  <si>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</si>
  <si>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</si>
  <si>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</si>
  <si>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</si>
  <si>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</si>
  <si>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</si>
  <si>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</si>
  <si>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</si>
  <si>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</si>
  <si>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</si>
  <si>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</si>
  <si>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</si>
  <si>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</si>
  <si>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</si>
  <si>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</si>
  <si>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</si>
  <si>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</si>
  <si>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</si>
  <si>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</si>
  <si>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</si>
  <si>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</si>
  <si>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</si>
  <si>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</si>
  <si>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</si>
  <si>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</si>
  <si>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</si>
  <si>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</si>
  <si>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</si>
  <si>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</si>
  <si>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</si>
  <si>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</si>
  <si>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</si>
  <si>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</si>
  <si>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</si>
  <si>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</si>
  <si>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</si>
  <si>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</si>
  <si>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</si>
  <si>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</si>
  <si>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</si>
  <si>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</si>
  <si>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</si>
  <si>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</si>
  <si>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</si>
  <si>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</si>
  <si>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</si>
  <si>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</si>
  <si>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</si>
  <si>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</si>
  <si>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</si>
  <si>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</si>
  <si>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</si>
  <si>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</si>
  <si>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</si>
  <si>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</si>
  <si>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</si>
  <si>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</si>
  <si>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</si>
  <si>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</si>
  <si>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</si>
  <si>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</si>
  <si>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</si>
  <si>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</si>
  <si>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</si>
  <si>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</si>
  <si>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</si>
  <si>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</si>
  <si>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</si>
  <si>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</si>
  <si>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</si>
  <si>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</si>
  <si>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</si>
  <si>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</si>
  <si>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</si>
  <si>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</si>
  <si>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</si>
  <si>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</si>
  <si>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</si>
  <si>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</si>
  <si>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</si>
  <si>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</si>
  <si>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</si>
  <si>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</si>
  <si>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</si>
  <si>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</si>
  <si>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</si>
  <si>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</si>
  <si>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</si>
  <si>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</si>
  <si>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</si>
  <si>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</si>
  <si>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</si>
  <si>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</si>
  <si>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</si>
  <si>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</si>
  <si>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</si>
  <si>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</si>
  <si>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</si>
  <si>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</si>
  <si>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</si>
  <si>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</si>
  <si>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</si>
  <si>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</si>
  <si>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</si>
  <si>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</si>
  <si>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</si>
  <si>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</si>
  <si>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</si>
  <si>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</si>
  <si>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</si>
  <si>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</si>
  <si>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</si>
  <si>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</si>
  <si>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</si>
  <si>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</si>
  <si>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</si>
  <si>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</si>
  <si>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</si>
  <si>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</si>
  <si>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</si>
  <si>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</si>
  <si>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</si>
  <si>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</si>
  <si>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</si>
  <si>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</si>
  <si>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</si>
  <si>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</si>
  <si>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</si>
  <si>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</si>
  <si>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</si>
  <si>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</si>
  <si>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</si>
  <si>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</si>
  <si>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</si>
  <si>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</si>
  <si>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</si>
  <si>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</si>
  <si>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</si>
  <si>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</si>
  <si>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</si>
  <si>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</si>
  <si>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</si>
  <si>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</si>
  <si>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</si>
  <si>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</si>
  <si>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</si>
  <si>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</si>
  <si>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</si>
  <si>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</si>
  <si>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</si>
  <si>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</si>
  <si>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</si>
  <si>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</si>
  <si>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</si>
  <si>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</si>
  <si>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</si>
  <si>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</si>
  <si>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</si>
  <si>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</si>
  <si>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</si>
  <si>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</si>
  <si>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</si>
  <si>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</si>
  <si>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</si>
  <si>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</si>
  <si>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</si>
  <si>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</si>
  <si>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</si>
  <si>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</si>
  <si>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</si>
  <si>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</si>
  <si>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</si>
  <si>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</si>
  <si>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</si>
  <si>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</si>
  <si>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</si>
  <si>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</si>
  <si>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</si>
  <si>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</si>
  <si>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</si>
  <si>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</si>
  <si>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</si>
  <si>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</si>
  <si>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</si>
  <si>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</si>
  <si>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</si>
  <si>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</si>
  <si>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</si>
  <si>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</si>
  <si>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</si>
  <si>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</si>
  <si>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</si>
  <si>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</si>
  <si>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</si>
  <si>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</si>
  <si>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</si>
  <si>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</si>
  <si>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</si>
  <si>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</si>
  <si>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</si>
  <si>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</si>
  <si>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</si>
  <si>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</si>
  <si>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</si>
  <si>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</si>
  <si>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</si>
  <si>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</si>
  <si>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</si>
  <si>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</si>
  <si>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</si>
  <si>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</si>
  <si>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</si>
  <si>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</si>
  <si>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</si>
  <si>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</si>
  <si>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</si>
  <si>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</si>
  <si>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</si>
  <si>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</si>
  <si>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</si>
  <si>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</si>
  <si>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</si>
  <si>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</si>
  <si>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</si>
  <si>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</si>
  <si>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</si>
  <si>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</si>
  <si>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</si>
  <si>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</si>
  <si>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</si>
  <si>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</si>
  <si>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</si>
  <si>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</si>
  <si>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</si>
  <si>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</si>
  <si>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</si>
  <si>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</si>
  <si>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</si>
  <si>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</si>
  <si>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</si>
  <si>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</si>
  <si>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</si>
  <si>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</si>
  <si>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</si>
  <si>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</si>
  <si>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</si>
  <si>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</si>
  <si>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</si>
  <si>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</si>
  <si>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</si>
  <si>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</si>
  <si>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</si>
  <si>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</si>
  <si>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</si>
  <si>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</si>
  <si>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</si>
  <si>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</si>
  <si>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</si>
  <si>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</si>
  <si>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</si>
  <si>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</si>
  <si>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</si>
  <si>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</si>
  <si>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</si>
  <si>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</si>
  <si>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</si>
  <si>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</si>
  <si>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</si>
  <si>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</si>
  <si>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</si>
  <si>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</si>
  <si>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</si>
  <si>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</si>
  <si>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</si>
  <si>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</si>
  <si>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</si>
  <si>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</si>
  <si>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</si>
  <si>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</si>
  <si>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</si>
  <si>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</si>
  <si>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</si>
  <si>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</si>
  <si>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</si>
  <si>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</si>
  <si>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</si>
  <si>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</si>
  <si>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</si>
  <si>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</si>
  <si>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</si>
  <si>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</si>
  <si>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</si>
  <si>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</si>
  <si>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</si>
  <si>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</si>
  <si>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</si>
  <si>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</si>
  <si>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</si>
  <si>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</si>
  <si>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</si>
  <si>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</si>
  <si>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</si>
  <si>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</si>
  <si>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</si>
  <si>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</si>
  <si>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</si>
  <si>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</si>
  <si>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</si>
  <si>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</si>
  <si>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</si>
  <si>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</si>
  <si>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</si>
  <si>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</si>
  <si>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</si>
  <si>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</si>
  <si>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</si>
  <si>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</si>
  <si>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</si>
  <si>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</si>
  <si>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</si>
  <si>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</si>
  <si>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</si>
  <si>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</si>
  <si>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</si>
  <si>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</si>
  <si>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</si>
  <si>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</si>
  <si>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</si>
  <si>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</si>
  <si>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</si>
  <si>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</si>
  <si>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</si>
  <si>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</si>
  <si>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</si>
  <si>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</si>
  <si>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</si>
  <si>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</si>
  <si>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</si>
  <si>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</si>
  <si>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</si>
  <si>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</si>
  <si>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</si>
  <si>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</si>
  <si>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</si>
  <si>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</si>
  <si>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</si>
  <si>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</si>
  <si>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</si>
  <si>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</si>
  <si>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</si>
  <si>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</si>
  <si>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</si>
  <si>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</si>
  <si>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</si>
  <si>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</si>
  <si>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</si>
  <si>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</si>
  <si>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</si>
  <si>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</si>
  <si>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</si>
  <si>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</si>
  <si>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</si>
  <si>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</si>
  <si>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</si>
  <si>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</si>
  <si>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</si>
  <si>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</si>
  <si>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</si>
  <si>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</si>
  <si>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</si>
  <si>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</si>
  <si>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</si>
  <si>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</si>
  <si>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</si>
  <si>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</si>
  <si>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</si>
  <si>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</si>
  <si>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</si>
  <si>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</si>
  <si>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</si>
  <si>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</si>
  <si>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</si>
  <si>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</si>
  <si>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</si>
  <si>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</si>
  <si>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</si>
  <si>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</si>
  <si>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</si>
  <si>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</si>
  <si>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</si>
  <si>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</si>
  <si>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</si>
  <si>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</si>
  <si>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</si>
  <si>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</si>
  <si>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</si>
  <si>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</si>
  <si>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</si>
  <si>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</si>
  <si>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</si>
  <si>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</si>
  <si>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</si>
  <si>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</si>
  <si>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</si>
  <si>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</si>
  <si>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</si>
  <si>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</si>
  <si>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</si>
  <si>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</si>
  <si>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</si>
  <si>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</si>
  <si>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</si>
  <si>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</si>
  <si>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</si>
  <si>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</si>
  <si>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</si>
  <si>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</si>
  <si>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</si>
  <si>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</si>
  <si>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</si>
  <si>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</si>
  <si>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</si>
  <si>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</si>
  <si>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</si>
  <si>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</si>
  <si>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</si>
  <si>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</si>
  <si>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</si>
  <si>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</si>
  <si>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</si>
  <si>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</si>
  <si>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</si>
  <si>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</si>
  <si>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</si>
  <si>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</si>
  <si>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</si>
  <si>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</si>
  <si>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</si>
  <si>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</si>
  <si>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</si>
  <si>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</si>
  <si>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</si>
  <si>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</si>
  <si>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</si>
  <si>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</si>
  <si>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</si>
  <si>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</si>
  <si>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</si>
  <si>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</si>
  <si>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</si>
  <si>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</si>
  <si>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</si>
  <si>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</si>
  <si>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</si>
  <si>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</si>
  <si>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</si>
  <si>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</si>
  <si>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</si>
  <si>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</si>
  <si>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</si>
  <si>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</si>
  <si>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</si>
  <si>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</si>
  <si>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</si>
  <si>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</si>
  <si>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</si>
  <si>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</si>
  <si>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</si>
  <si>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</si>
  <si>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</si>
  <si>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</si>
  <si>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</si>
  <si>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</si>
  <si>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</si>
  <si>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</si>
  <si>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</si>
  <si>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</si>
  <si>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</si>
  <si>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</si>
  <si>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</si>
  <si>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</si>
  <si>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</si>
  <si>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</si>
  <si>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</si>
  <si>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</si>
  <si>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</si>
  <si>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</si>
  <si>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</si>
  <si>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</si>
  <si>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</si>
  <si>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</si>
  <si>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</si>
  <si>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</si>
  <si>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</si>
  <si>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</si>
  <si>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</si>
  <si>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</si>
  <si>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</si>
  <si>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</si>
  <si>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</si>
  <si>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</si>
  <si>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</si>
  <si>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</si>
  <si>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</si>
  <si>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</si>
  <si>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</si>
  <si>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</si>
  <si>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</si>
  <si>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</si>
  <si>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</si>
  <si>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</si>
  <si>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</si>
  <si>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</si>
  <si>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</si>
  <si>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</si>
  <si>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</si>
  <si>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</si>
  <si>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</si>
  <si>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</si>
  <si>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</si>
  <si>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</si>
  <si>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</si>
  <si>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</si>
  <si>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</si>
  <si>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</si>
  <si>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</si>
  <si>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</si>
  <si>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</si>
  <si>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</si>
  <si>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</si>
  <si>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</si>
  <si>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</si>
  <si>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</si>
  <si>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</si>
  <si>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</si>
  <si>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</si>
  <si>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</si>
  <si>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</si>
  <si>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</si>
  <si>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</si>
  <si>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</si>
  <si>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</si>
  <si>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</si>
  <si>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</si>
  <si>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</si>
  <si>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</si>
  <si>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</si>
  <si>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</si>
  <si>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</si>
  <si>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</si>
  <si>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</si>
  <si>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</si>
  <si>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</si>
  <si>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</si>
  <si>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</si>
  <si>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</si>
  <si>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</si>
  <si>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</si>
  <si>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</si>
  <si>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</si>
  <si>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</si>
  <si>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</si>
  <si>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</si>
  <si>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</si>
  <si>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</si>
  <si>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</si>
  <si>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</si>
  <si>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</si>
  <si>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</si>
  <si>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</si>
  <si>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</si>
  <si>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</si>
  <si>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</si>
  <si>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</si>
  <si>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</si>
  <si>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</si>
  <si>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</si>
  <si>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</si>
  <si>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</si>
  <si>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</si>
  <si>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</si>
  <si>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</si>
  <si>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</si>
  <si>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</si>
  <si>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</si>
  <si>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</si>
  <si>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</si>
  <si>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</si>
  <si>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</si>
  <si>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</si>
  <si>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</si>
  <si>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</si>
  <si>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</si>
  <si>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</si>
  <si>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</si>
  <si>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</si>
  <si>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</si>
  <si>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</si>
  <si>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</si>
  <si>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</si>
  <si>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</si>
  <si>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</si>
  <si>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</si>
  <si>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</si>
  <si>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</si>
  <si>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</si>
  <si>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</si>
  <si>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</si>
  <si>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</si>
  <si>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</si>
  <si>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</si>
  <si>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</si>
  <si>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</si>
  <si>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</si>
  <si>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</si>
  <si>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</si>
  <si>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</si>
  <si>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</si>
  <si>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</si>
  <si>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</si>
  <si>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</si>
  <si>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</si>
  <si>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</si>
  <si>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</si>
  <si>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</si>
  <si>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</si>
  <si>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</si>
  <si>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</si>
  <si>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</si>
  <si>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</si>
  <si>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</si>
  <si>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</si>
  <si>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</si>
  <si>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</si>
  <si>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</si>
  <si>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</si>
  <si>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</si>
  <si>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</si>
  <si>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</si>
  <si>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</si>
  <si>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</si>
  <si>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</si>
  <si>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</si>
  <si>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</si>
  <si>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</si>
  <si>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</si>
  <si>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</si>
  <si>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</si>
  <si>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</si>
  <si>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</si>
  <si>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</si>
  <si>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</si>
  <si>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</si>
  <si>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</si>
  <si>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</si>
  <si>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</si>
  <si>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</si>
  <si>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</si>
  <si>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</si>
  <si>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</si>
  <si>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</si>
  <si>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</si>
  <si>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</si>
  <si>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</si>
  <si>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</si>
  <si>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</si>
  <si>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</si>
  <si>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</si>
  <si>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</si>
  <si>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</si>
  <si>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</si>
  <si>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</si>
  <si>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</si>
  <si>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</si>
  <si>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</si>
  <si>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</si>
  <si>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</si>
  <si>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</si>
  <si>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</si>
  <si>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</si>
  <si>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</si>
  <si>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</si>
  <si>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</si>
  <si>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</si>
  <si>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</si>
  <si>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</si>
  <si>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</si>
  <si>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</si>
  <si>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</si>
  <si>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</si>
  <si>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</si>
  <si>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</si>
  <si>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</si>
  <si>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</si>
  <si>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</si>
  <si>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</si>
  <si>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</si>
  <si>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</si>
  <si>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</si>
  <si>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</si>
  <si>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</si>
  <si>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</si>
  <si>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</si>
  <si>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</si>
  <si>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</si>
  <si>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</si>
  <si>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</si>
  <si>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</si>
  <si>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</si>
  <si>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</si>
  <si>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</si>
  <si>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</si>
  <si>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</si>
  <si>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</si>
  <si>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</si>
  <si>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</si>
  <si>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</si>
  <si>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</si>
  <si>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</si>
  <si>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</si>
  <si>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</si>
  <si>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</si>
  <si>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</si>
  <si>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</si>
  <si>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</si>
  <si>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</si>
  <si>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</si>
  <si>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</si>
  <si>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</si>
  <si>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</si>
  <si>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</si>
  <si>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</si>
  <si>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</si>
  <si>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</si>
  <si>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</si>
  <si>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</si>
  <si>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</si>
  <si>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</si>
  <si>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</si>
  <si>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</si>
  <si>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</si>
  <si>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</si>
  <si>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</si>
  <si>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</si>
  <si>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</si>
  <si>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</si>
  <si>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</si>
  <si>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</si>
  <si>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</si>
  <si>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</si>
  <si>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</si>
  <si>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</si>
  <si>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</si>
  <si>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</si>
  <si>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</si>
  <si>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</si>
  <si>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</si>
  <si>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</si>
  <si>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</si>
  <si>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</si>
  <si>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</si>
  <si>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</si>
  <si>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</si>
  <si>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</si>
  <si>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</si>
  <si>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</si>
  <si>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</si>
  <si>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</si>
  <si>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</si>
  <si>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</si>
  <si>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</si>
  <si>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</si>
  <si>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</si>
  <si>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</si>
  <si>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</si>
  <si>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</si>
  <si>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</si>
  <si>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</si>
  <si>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</si>
  <si>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</si>
  <si>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</si>
  <si>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</si>
  <si>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</si>
  <si>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</si>
  <si>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</si>
  <si>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</si>
  <si>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</si>
  <si>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</si>
  <si>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</si>
  <si>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</si>
  <si>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</si>
  <si>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</si>
  <si>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</si>
  <si>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</si>
  <si>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</si>
  <si>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</si>
  <si>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</si>
  <si>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</si>
  <si>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</si>
  <si>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</si>
  <si>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</si>
  <si>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</si>
  <si>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</si>
  <si>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</si>
  <si>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</si>
  <si>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</si>
  <si>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</si>
  <si>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</si>
  <si>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</si>
  <si>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</si>
  <si>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</si>
  <si>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</si>
  <si>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</si>
  <si>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</si>
  <si>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</si>
  <si>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</si>
  <si>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</si>
  <si>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</si>
  <si>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</si>
  <si>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</si>
  <si>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</si>
  <si>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</si>
  <si>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</si>
  <si>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</si>
  <si>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</si>
  <si>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</si>
  <si>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</si>
  <si>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</si>
  <si>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</si>
  <si>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</si>
  <si>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</si>
  <si>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</si>
  <si>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</si>
  <si>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</si>
  <si>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</si>
  <si>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</si>
  <si>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</si>
  <si>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</si>
  <si>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</si>
  <si>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</si>
  <si>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</si>
  <si>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</si>
  <si>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</si>
  <si>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</si>
  <si>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</si>
  <si>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</si>
  <si>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</si>
  <si>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</si>
  <si>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</si>
  <si>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</si>
  <si>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</si>
  <si>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</si>
  <si>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</si>
  <si>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</si>
  <si>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</si>
  <si>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</si>
  <si>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</si>
  <si>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</si>
  <si>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</si>
  <si>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</si>
  <si>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</si>
  <si>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</si>
  <si>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</si>
  <si>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</si>
  <si>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</si>
  <si>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</si>
  <si>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</si>
  <si>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</si>
  <si>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</si>
  <si>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</si>
  <si>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</si>
  <si>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</si>
  <si>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</si>
  <si>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</si>
  <si>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</si>
  <si>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</si>
  <si>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</si>
  <si>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</si>
  <si>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</si>
  <si>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</si>
  <si>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</si>
  <si>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</si>
  <si>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</si>
  <si>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</si>
  <si>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</si>
  <si>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</si>
  <si>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</si>
  <si>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</si>
  <si>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</si>
  <si>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</si>
  <si>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</si>
  <si>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</si>
  <si>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</si>
  <si>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</si>
  <si>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</si>
  <si>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</si>
  <si>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</si>
  <si>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</si>
  <si>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</si>
  <si>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</si>
  <si>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</si>
  <si>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</si>
  <si>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</si>
  <si>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</si>
  <si>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</si>
  <si>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</si>
  <si>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</si>
  <si>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</si>
  <si>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</si>
  <si>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</si>
  <si>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</si>
  <si>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</si>
  <si>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</si>
  <si>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</si>
  <si>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</si>
  <si>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</si>
  <si>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</si>
  <si>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</si>
  <si>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</si>
  <si>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</si>
  <si>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</si>
  <si>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</si>
  <si>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</si>
  <si>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</si>
  <si>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</si>
  <si>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</si>
  <si>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</si>
  <si>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</si>
  <si>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</si>
  <si>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</si>
  <si>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</si>
  <si>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</si>
  <si>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</si>
  <si>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</si>
  <si>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</si>
  <si>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</si>
  <si>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</si>
  <si>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</si>
  <si>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</si>
  <si>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</si>
  <si>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</si>
  <si>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</si>
  <si>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</si>
  <si>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</si>
  <si>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</si>
  <si>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</si>
  <si>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</si>
  <si>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</si>
  <si>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</si>
  <si>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</si>
  <si>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</si>
  <si>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</si>
  <si>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</si>
  <si>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</si>
  <si>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</si>
  <si>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</si>
  <si>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</si>
  <si>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</si>
  <si>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</si>
  <si>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</si>
  <si>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</si>
  <si>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</si>
  <si>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</si>
  <si>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</si>
  <si>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</si>
  <si>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</si>
  <si>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</si>
  <si>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</si>
  <si>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</si>
  <si>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</si>
  <si>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</si>
  <si>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</si>
  <si>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</si>
  <si>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</si>
  <si>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</si>
  <si>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</si>
  <si>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</si>
  <si>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</si>
  <si>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</si>
  <si>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</si>
  <si>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</si>
  <si>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</si>
  <si>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</si>
  <si>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</si>
  <si>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</si>
  <si>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</si>
  <si>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</si>
  <si>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</si>
  <si>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</si>
  <si>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</si>
  <si>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</si>
  <si>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</si>
  <si>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</si>
  <si>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</si>
  <si>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</si>
  <si>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</si>
  <si>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</si>
  <si>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</si>
  <si>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</si>
  <si>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</si>
  <si>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</si>
  <si>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</si>
  <si>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</si>
  <si>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</si>
  <si>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</si>
  <si>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</si>
  <si>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</si>
  <si>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</si>
  <si>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</si>
  <si>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</si>
  <si>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</si>
  <si>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</si>
  <si>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</si>
  <si>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</si>
  <si>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</si>
  <si>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</si>
  <si>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</si>
  <si>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</si>
  <si>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</si>
  <si>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</si>
  <si>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</si>
  <si>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</si>
  <si>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</si>
  <si>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</si>
  <si>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</si>
  <si>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</si>
  <si>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</si>
  <si>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</si>
  <si>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</si>
  <si>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</si>
  <si>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</si>
  <si>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</si>
  <si>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</si>
  <si>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</si>
  <si>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</si>
  <si>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</si>
  <si>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</si>
  <si>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</si>
  <si>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</si>
  <si>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</si>
  <si>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</si>
  <si>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</si>
  <si>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</si>
  <si>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</si>
  <si>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</si>
  <si>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</si>
  <si>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</si>
  <si>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</si>
  <si>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</si>
  <si>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</si>
  <si>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</si>
  <si>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</si>
  <si>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</si>
  <si>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</si>
  <si>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</si>
  <si>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</si>
  <si>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</si>
  <si>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</si>
  <si>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</si>
  <si>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</si>
  <si>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</si>
  <si>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</si>
  <si>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</si>
  <si>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</si>
  <si>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</si>
  <si>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</si>
  <si>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</si>
  <si>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</si>
  <si>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</si>
  <si>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</si>
  <si>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</si>
  <si>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</si>
  <si>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</si>
  <si>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</si>
  <si>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</si>
  <si>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</si>
  <si>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</si>
  <si>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</si>
  <si>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</si>
  <si>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</si>
  <si>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</si>
  <si>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</si>
  <si>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</si>
  <si>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</si>
  <si>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</si>
  <si>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</si>
  <si>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</si>
  <si>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</si>
  <si>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</si>
  <si>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</si>
  <si>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</si>
  <si>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</si>
  <si>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</si>
  <si>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</si>
  <si>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</si>
  <si>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</si>
  <si>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</si>
  <si>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</si>
  <si>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</si>
  <si>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</si>
  <si>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</si>
  <si>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</si>
  <si>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</si>
  <si>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</si>
  <si>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</si>
  <si>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</si>
  <si>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</si>
  <si>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</si>
  <si>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</si>
  <si>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</si>
  <si>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</si>
  <si>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</si>
  <si>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</si>
  <si>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</si>
  <si>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</si>
  <si>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</si>
  <si>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</si>
  <si>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</si>
  <si>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</si>
  <si>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</si>
  <si>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</si>
  <si>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</si>
  <si>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</si>
  <si>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</si>
  <si>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</si>
  <si>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</si>
  <si>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</si>
  <si>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</si>
  <si>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</si>
  <si>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</si>
  <si>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</si>
  <si>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</si>
  <si>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</si>
  <si>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</si>
  <si>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</si>
  <si>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</si>
  <si>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</si>
  <si>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</si>
  <si>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</si>
  <si>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</si>
  <si>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</si>
  <si>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</si>
  <si>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</si>
  <si>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</si>
  <si>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</si>
  <si>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</si>
  <si>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</si>
  <si>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</si>
  <si>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</si>
  <si>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</si>
  <si>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</si>
  <si>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</si>
  <si>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</si>
  <si>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</si>
  <si>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</si>
  <si>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</si>
  <si>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</si>
  <si>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</si>
  <si>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</si>
  <si>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</si>
  <si>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</si>
  <si>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</si>
  <si>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</si>
  <si>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</si>
  <si>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</si>
  <si>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</si>
  <si>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</si>
  <si>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</si>
  <si>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</si>
  <si>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</si>
  <si>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</si>
  <si>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</si>
  <si>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</si>
  <si>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</si>
  <si>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</si>
  <si>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</si>
  <si>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</si>
  <si>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</si>
  <si>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</si>
  <si>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</si>
  <si>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</si>
  <si>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</si>
  <si>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</si>
  <si>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</si>
  <si>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</si>
  <si>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</si>
  <si>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</si>
  <si>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</si>
  <si>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</si>
  <si>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</si>
  <si>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</si>
  <si>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</si>
  <si>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</si>
  <si>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</si>
  <si>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</si>
  <si>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</si>
  <si>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</si>
  <si>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</si>
  <si>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</si>
  <si>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</si>
  <si>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</si>
  <si>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</si>
  <si>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</si>
  <si>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</si>
  <si>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</si>
  <si>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</si>
  <si>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</si>
  <si>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</si>
  <si>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</si>
  <si>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</si>
  <si>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</si>
  <si>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</si>
  <si>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</si>
  <si>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</si>
  <si>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</si>
  <si>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</si>
  <si>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</si>
  <si>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</si>
  <si>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</si>
  <si>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</si>
  <si>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</si>
  <si>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</si>
  <si>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</si>
  <si>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</si>
  <si>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</si>
  <si>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</si>
  <si>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</si>
  <si>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</si>
  <si>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</si>
  <si>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</si>
  <si>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</si>
  <si>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</si>
  <si>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</si>
  <si>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</si>
  <si>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</si>
  <si>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</si>
  <si>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</si>
  <si>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</si>
  <si>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</si>
  <si>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</si>
  <si>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</si>
  <si>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</si>
  <si>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</si>
  <si>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</si>
  <si>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</si>
  <si>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</si>
  <si>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</si>
  <si>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</si>
  <si>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</si>
  <si>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</si>
  <si>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</si>
  <si>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</si>
  <si>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</si>
  <si>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</si>
  <si>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</si>
  <si>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</si>
  <si>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</si>
  <si>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</si>
  <si>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</si>
  <si>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</si>
  <si>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</si>
  <si>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</si>
  <si>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</si>
  <si>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</si>
  <si>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</si>
  <si>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</si>
  <si>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</si>
  <si>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</si>
  <si>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</si>
  <si>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</si>
  <si>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</si>
  <si>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</si>
  <si>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</si>
  <si>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</si>
  <si>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</si>
  <si>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</si>
  <si>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</si>
  <si>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</si>
  <si>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</si>
  <si>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</si>
  <si>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</si>
  <si>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</si>
  <si>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</si>
  <si>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</si>
  <si>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</si>
  <si>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</si>
  <si>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</si>
  <si>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</si>
  <si>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</si>
  <si>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</si>
  <si>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</si>
  <si>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</si>
  <si>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</si>
  <si>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</si>
  <si>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</si>
  <si>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</si>
  <si>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</si>
  <si>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</si>
  <si>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</si>
  <si>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</si>
  <si>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</si>
  <si>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</si>
  <si>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</si>
  <si>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</si>
  <si>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</si>
  <si>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</si>
  <si>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</si>
  <si>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</si>
  <si>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</si>
  <si>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</si>
  <si>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</si>
  <si>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</si>
  <si>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</si>
  <si>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</si>
  <si>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</si>
  <si>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</si>
  <si>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</si>
  <si>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</si>
  <si>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</si>
  <si>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</si>
  <si>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</si>
  <si>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</si>
  <si>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</si>
  <si>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</si>
  <si>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</si>
  <si>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</si>
  <si>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</si>
  <si>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</si>
  <si>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</si>
  <si>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</si>
  <si>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</si>
  <si>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</si>
  <si>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</si>
  <si>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</si>
  <si>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</si>
  <si>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</si>
  <si>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</si>
  <si>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</si>
  <si>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</si>
  <si>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</si>
  <si>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</si>
  <si>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</si>
  <si>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</si>
  <si>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</si>
  <si>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</si>
  <si>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</si>
  <si>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</si>
  <si>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</si>
  <si>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</si>
  <si>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</si>
  <si>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</si>
  <si>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</si>
  <si>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</si>
  <si>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</si>
  <si>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</si>
  <si>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</si>
  <si>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</si>
  <si>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</si>
  <si>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</si>
  <si>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</si>
  <si>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</si>
  <si>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</si>
  <si>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</si>
  <si>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</si>
  <si>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</si>
  <si>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</si>
  <si>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</si>
  <si>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</si>
  <si>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</si>
  <si>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</si>
  <si>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</si>
  <si>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</si>
  <si>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</si>
  <si>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</si>
  <si>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</si>
  <si>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</si>
  <si>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</si>
  <si>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</si>
  <si>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</si>
  <si>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</si>
  <si>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</si>
  <si>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</si>
  <si>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</si>
  <si>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</si>
  <si>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</si>
  <si>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</si>
  <si>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</si>
  <si>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</si>
  <si>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</si>
  <si>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</si>
  <si>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</si>
  <si>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</si>
  <si>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</si>
  <si>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</si>
  <si>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</si>
  <si>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</si>
  <si>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</si>
  <si>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</si>
  <si>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</si>
  <si>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</si>
  <si>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</si>
  <si>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</si>
  <si>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</si>
  <si>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</si>
  <si>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</si>
  <si>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</si>
  <si>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</si>
  <si>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</si>
  <si>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</si>
  <si>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</si>
  <si>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</si>
  <si>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</si>
  <si>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</si>
  <si>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</si>
  <si>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</si>
  <si>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</si>
  <si>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</si>
  <si>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</si>
  <si>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</si>
  <si>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</si>
  <si>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</si>
  <si>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</si>
  <si>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</si>
  <si>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</si>
  <si>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</si>
  <si>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</si>
  <si>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</si>
  <si>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</si>
  <si>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</si>
  <si>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</si>
  <si>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</si>
  <si>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</si>
  <si>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</si>
  <si>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</si>
  <si>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</si>
  <si>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</si>
  <si>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</si>
  <si>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</si>
  <si>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</si>
  <si>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</si>
  <si>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</si>
  <si>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</si>
  <si>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</si>
  <si>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</si>
  <si>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</si>
  <si>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</si>
  <si>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</si>
  <si>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</si>
  <si>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</si>
  <si>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</si>
  <si>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</si>
  <si>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</si>
  <si>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</si>
  <si>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</si>
  <si>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</si>
  <si>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</si>
  <si>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</si>
  <si>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</si>
  <si>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</si>
  <si>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</si>
  <si>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</si>
  <si>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</si>
  <si>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</si>
  <si>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</si>
  <si>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</si>
  <si>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</si>
  <si>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</si>
  <si>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</si>
  <si>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</si>
  <si>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</si>
  <si>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</si>
  <si>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</si>
  <si>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</si>
  <si>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</si>
  <si>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</si>
  <si>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</si>
  <si>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</si>
  <si>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</si>
  <si>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</si>
  <si>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</si>
  <si>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</si>
  <si>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</si>
  <si>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</si>
  <si>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</si>
  <si>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</si>
  <si>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</si>
  <si>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</si>
  <si>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</si>
  <si>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</si>
  <si>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</si>
  <si>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</si>
  <si>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</si>
  <si>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</si>
  <si>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</si>
  <si>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</si>
  <si>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</si>
  <si>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</si>
  <si>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</si>
  <si>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</si>
  <si>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</si>
  <si>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</si>
  <si>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</si>
  <si>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</si>
  <si>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</si>
  <si>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</si>
  <si>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</si>
  <si>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</si>
  <si>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</si>
  <si>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</si>
  <si>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</si>
  <si>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</si>
  <si>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</si>
  <si>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</si>
  <si>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</si>
  <si>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</si>
  <si>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</si>
  <si>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</si>
  <si>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</si>
  <si>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</si>
  <si>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</si>
  <si>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</si>
  <si>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</si>
  <si>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</si>
  <si>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</si>
  <si>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</si>
  <si>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</si>
  <si>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</si>
  <si>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</si>
  <si>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</si>
  <si>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</si>
  <si>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</si>
  <si>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</si>
  <si>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</si>
  <si>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</si>
  <si>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</si>
  <si>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</si>
  <si>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</si>
  <si>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</si>
  <si>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</si>
  <si>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</si>
  <si>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</si>
  <si>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</si>
  <si>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</si>
  <si>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</si>
  <si>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</si>
  <si>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</si>
  <si>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</si>
  <si>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</si>
  <si>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</si>
  <si>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</si>
  <si>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</si>
  <si>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</si>
  <si>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</si>
  <si>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</si>
  <si>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</si>
  <si>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</si>
  <si>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</si>
  <si>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</si>
  <si>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</si>
  <si>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</si>
  <si>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</si>
  <si>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</si>
  <si>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</si>
  <si>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</si>
  <si>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</si>
  <si>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</si>
  <si>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</si>
  <si>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</si>
  <si>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</si>
  <si>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</si>
  <si>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</si>
  <si>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</si>
  <si>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</si>
  <si>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</si>
  <si>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</si>
  <si>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</si>
  <si>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</si>
  <si>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</si>
  <si>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</si>
  <si>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</si>
  <si>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</si>
  <si>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</si>
  <si>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</si>
  <si>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</si>
  <si>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</si>
  <si>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</si>
  <si>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</si>
  <si>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</si>
  <si>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</si>
  <si>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</si>
  <si>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</si>
  <si>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</si>
  <si>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</si>
  <si>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</si>
  <si>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</si>
  <si>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</si>
  <si>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</si>
  <si>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</si>
  <si>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</si>
  <si>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</si>
  <si>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</si>
  <si>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</si>
  <si>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</si>
  <si>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</si>
  <si>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</si>
  <si>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</si>
  <si>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</si>
  <si>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</si>
  <si>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</si>
  <si>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</si>
  <si>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</si>
  <si>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</si>
  <si>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</si>
  <si>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</si>
  <si>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</si>
  <si>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</si>
  <si>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</si>
  <si>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</si>
  <si>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</si>
  <si>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</si>
  <si>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</si>
  <si>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</si>
  <si>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</si>
  <si>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</si>
  <si>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</si>
  <si>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</si>
  <si>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</si>
  <si>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</si>
  <si>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</si>
  <si>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</si>
  <si>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</si>
  <si>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</si>
  <si>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</si>
  <si>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</si>
  <si>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</si>
  <si>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</si>
  <si>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</si>
  <si>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</si>
  <si>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</si>
  <si>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</si>
  <si>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</si>
  <si>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</si>
  <si>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</si>
  <si>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</si>
  <si>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</si>
  <si>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</si>
  <si>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</si>
  <si>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</si>
  <si>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</si>
  <si>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</si>
  <si>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</si>
  <si>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</si>
  <si>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</si>
  <si>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</si>
  <si>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</si>
  <si>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</si>
  <si>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</si>
  <si>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</si>
  <si>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</si>
  <si>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</si>
  <si>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</si>
  <si>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</si>
  <si>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</si>
  <si>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</si>
  <si>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</si>
  <si>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</si>
  <si>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</si>
  <si>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</si>
  <si>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</si>
  <si>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</si>
  <si>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</si>
  <si>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</si>
  <si>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</si>
  <si>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</si>
  <si>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</si>
  <si>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</si>
  <si>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</si>
  <si>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</si>
  <si>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</si>
  <si>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</si>
  <si>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</si>
  <si>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</si>
  <si>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</si>
  <si>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</si>
  <si>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</si>
  <si>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</si>
  <si>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</si>
  <si>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</si>
  <si>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</si>
  <si>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</si>
  <si>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</si>
  <si>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</si>
  <si>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</si>
  <si>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</si>
  <si>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</si>
  <si>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</si>
  <si>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</si>
  <si>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</si>
  <si>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</si>
  <si>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</si>
  <si>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</si>
  <si>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</si>
  <si>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</si>
  <si>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</si>
  <si>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</si>
  <si>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</si>
  <si>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</si>
  <si>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</si>
  <si>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</si>
  <si>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</si>
  <si>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</si>
  <si>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</si>
  <si>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</si>
  <si>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</si>
  <si>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</si>
  <si>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</si>
  <si>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</si>
  <si>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</si>
  <si>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</si>
  <si>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</si>
  <si>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</si>
  <si>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</si>
  <si>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</si>
  <si>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</si>
  <si>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</si>
  <si>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</si>
  <si>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</si>
  <si>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</si>
  <si>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</si>
  <si>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</si>
  <si>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</si>
  <si>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</si>
  <si>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</si>
  <si>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</si>
  <si>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</si>
  <si>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</si>
  <si>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</si>
  <si>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</si>
  <si>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</si>
  <si>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</si>
  <si>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</si>
  <si>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</si>
  <si>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</si>
  <si>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</si>
  <si>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</si>
  <si>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</si>
  <si>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</si>
  <si>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</si>
  <si>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</si>
  <si>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</si>
  <si>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</si>
  <si>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</si>
  <si>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</si>
  <si>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</si>
  <si>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</si>
  <si>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</si>
  <si>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</si>
  <si>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</si>
  <si>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</si>
  <si>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</si>
  <si>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</si>
  <si>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</si>
  <si>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</si>
  <si>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</si>
  <si>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</si>
  <si>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</si>
  <si>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</si>
  <si>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</si>
  <si>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</si>
  <si>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</si>
  <si>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</si>
  <si>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</si>
  <si>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</si>
  <si>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</si>
  <si>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</si>
  <si>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</si>
  <si>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</si>
  <si>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</si>
  <si>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</si>
  <si>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</si>
  <si>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</si>
  <si>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</si>
  <si>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</si>
  <si>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</si>
  <si>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</si>
  <si>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</si>
  <si>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</si>
  <si>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</si>
  <si>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</si>
  <si>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</si>
  <si>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</si>
  <si>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</si>
  <si>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</si>
  <si>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</si>
  <si>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</si>
  <si>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</si>
  <si>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</si>
  <si>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</si>
  <si>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</si>
  <si>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</si>
  <si>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</si>
  <si>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</si>
  <si>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</si>
  <si>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</si>
  <si>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</si>
  <si>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</si>
  <si>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</si>
  <si>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</si>
  <si>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</si>
  <si>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</si>
  <si>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</si>
  <si>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</si>
  <si>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</si>
  <si>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</si>
  <si>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</si>
  <si>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</si>
  <si>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</si>
  <si>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</si>
  <si>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</si>
  <si>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</si>
  <si>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</si>
  <si>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</si>
  <si>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</si>
  <si>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</si>
  <si>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</si>
  <si>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</si>
  <si>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</si>
  <si>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</si>
  <si>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</si>
  <si>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</si>
  <si>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</si>
  <si>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</si>
  <si>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</si>
  <si>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</si>
  <si>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</si>
  <si>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</si>
  <si>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</si>
  <si>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</si>
  <si>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</si>
  <si>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</si>
  <si>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</si>
  <si>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</si>
  <si>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</si>
  <si>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</si>
  <si>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</si>
  <si>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</si>
  <si>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</si>
  <si>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</si>
  <si>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</si>
  <si>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</si>
  <si>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</si>
  <si>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</si>
  <si>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</si>
  <si>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</si>
  <si>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</si>
  <si>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</si>
  <si>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</si>
  <si>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</si>
  <si>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</si>
  <si>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</si>
  <si>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</si>
  <si>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</si>
  <si>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</si>
  <si>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</si>
  <si>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</si>
  <si>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</si>
  <si>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</si>
  <si>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</si>
  <si>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</si>
  <si>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</si>
  <si>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</si>
  <si>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</si>
  <si>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</si>
  <si>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</si>
  <si>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</si>
  <si>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</si>
  <si>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</si>
  <si>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</si>
  <si>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</si>
  <si>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</si>
  <si>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</si>
  <si>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</si>
  <si>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</si>
  <si>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</si>
  <si>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</si>
  <si>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</si>
  <si>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</si>
  <si>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</si>
  <si>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</si>
  <si>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</si>
  <si>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</si>
  <si>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</si>
  <si>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</si>
  <si>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</si>
  <si>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</si>
  <si>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</si>
  <si>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</si>
  <si>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</si>
  <si>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</si>
  <si>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</si>
  <si>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</si>
  <si>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</si>
  <si>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</si>
  <si>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</si>
  <si>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</si>
  <si>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</si>
  <si>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</si>
  <si>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</si>
  <si>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</si>
  <si>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</si>
  <si>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</si>
  <si>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</si>
  <si>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</si>
  <si>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</si>
  <si>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</si>
  <si>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</si>
  <si>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</si>
  <si>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</si>
  <si>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</si>
  <si>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</si>
  <si>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</si>
  <si>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</si>
  <si>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</si>
  <si>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</si>
  <si>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</si>
  <si>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</si>
  <si>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</si>
  <si>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</si>
  <si>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</si>
  <si>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</si>
  <si>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</si>
  <si>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</si>
  <si>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</si>
  <si>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</si>
  <si>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</si>
  <si>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</si>
  <si>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</si>
  <si>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</si>
  <si>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</si>
  <si>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</si>
  <si>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</si>
  <si>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</si>
  <si>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</si>
  <si>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</si>
  <si>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</si>
  <si>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</si>
  <si>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</si>
  <si>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</si>
  <si>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</si>
  <si>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</si>
  <si>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</si>
  <si>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</si>
  <si>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</si>
  <si>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</si>
  <si>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</si>
  <si>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</si>
  <si>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</si>
  <si>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</si>
  <si>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</si>
  <si>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</si>
  <si>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</si>
  <si>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</si>
  <si>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</si>
  <si>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</si>
  <si>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</si>
  <si>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</si>
  <si>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</si>
  <si>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</si>
  <si>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</si>
  <si>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</si>
  <si>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</si>
  <si>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</si>
  <si>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</si>
  <si>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</si>
  <si>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</si>
  <si>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</si>
  <si>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</si>
  <si>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</si>
  <si>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</si>
  <si>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</si>
  <si>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</si>
  <si>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</si>
  <si>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</si>
  <si>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</si>
  <si>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</si>
  <si>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</si>
  <si>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</si>
  <si>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</si>
  <si>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</si>
  <si>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</si>
  <si>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</si>
  <si>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</si>
  <si>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</si>
  <si>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</si>
  <si>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</si>
  <si>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</si>
  <si>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</si>
  <si>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</si>
  <si>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</si>
  <si>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</si>
  <si>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</si>
  <si>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</si>
  <si>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</si>
  <si>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</si>
  <si>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</si>
  <si>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</si>
  <si>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</si>
  <si>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</si>
  <si>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</si>
  <si>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</si>
  <si>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</si>
  <si>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</si>
  <si>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</si>
  <si>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</si>
  <si>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</si>
  <si>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</si>
  <si>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</si>
  <si>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</si>
  <si>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</si>
  <si>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</si>
  <si>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</si>
  <si>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</si>
  <si>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</si>
  <si>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</si>
  <si>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</si>
  <si>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</si>
  <si>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</si>
  <si>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</si>
  <si>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</si>
  <si>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</si>
  <si>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</si>
  <si>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</si>
  <si>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</si>
  <si>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</si>
  <si>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</si>
  <si>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</si>
  <si>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</si>
  <si>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</si>
  <si>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</si>
  <si>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</si>
  <si>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</si>
  <si>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</si>
  <si>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</si>
  <si>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</si>
  <si>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</si>
  <si>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</si>
  <si>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</si>
  <si>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</si>
  <si>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</si>
  <si>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</si>
  <si>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</si>
  <si>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</si>
  <si>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</si>
  <si>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</si>
  <si>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</si>
  <si>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</si>
  <si>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</si>
  <si>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</si>
  <si>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</si>
  <si>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</si>
  <si>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</si>
  <si>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</si>
  <si>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</si>
  <si>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</si>
  <si>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</si>
  <si>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</si>
  <si>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</si>
  <si>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</si>
  <si>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</si>
  <si>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</si>
  <si>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</si>
  <si>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</si>
  <si>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</si>
  <si>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</si>
  <si>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</si>
  <si>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</si>
  <si>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</si>
  <si>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</si>
  <si>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</si>
  <si>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</si>
  <si>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</si>
  <si>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</si>
  <si>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</si>
  <si>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</si>
  <si>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</si>
  <si>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</si>
  <si>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</si>
  <si>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</si>
  <si>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</si>
  <si>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</si>
  <si>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</si>
  <si>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</si>
  <si>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</si>
  <si>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</si>
  <si>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</si>
  <si>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</si>
  <si>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</si>
  <si>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</si>
  <si>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</si>
  <si>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</si>
  <si>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</si>
  <si>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</si>
  <si>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</si>
  <si>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</si>
  <si>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</si>
  <si>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</si>
  <si>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</si>
  <si>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</si>
  <si>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</si>
  <si>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</si>
  <si>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</si>
  <si>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</si>
  <si>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</si>
  <si>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</si>
  <si>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</si>
  <si>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</si>
  <si>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</si>
  <si>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</si>
  <si>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</si>
  <si>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</si>
  <si>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</si>
  <si>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</si>
  <si>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</si>
  <si>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</si>
  <si>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</si>
  <si>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</si>
  <si>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</si>
  <si>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</si>
  <si>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</si>
  <si>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</si>
  <si>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</si>
  <si>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</si>
  <si>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</si>
  <si>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</si>
  <si>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</si>
  <si>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</si>
  <si>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</si>
  <si>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</si>
  <si>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</si>
  <si>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</si>
  <si>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</si>
  <si>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</si>
  <si>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</si>
  <si>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</si>
  <si>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</si>
  <si>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</si>
  <si>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</si>
  <si>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</si>
  <si>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</si>
  <si>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</si>
  <si>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</si>
  <si>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</si>
  <si>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</si>
  <si>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</si>
  <si>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</si>
  <si>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</si>
  <si>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</si>
  <si>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</si>
  <si>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</si>
  <si>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</si>
  <si>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</si>
  <si>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</si>
  <si>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</si>
  <si>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</si>
  <si>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</si>
  <si>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</si>
  <si>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</si>
  <si>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</si>
  <si>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</si>
  <si>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</si>
  <si>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</si>
  <si>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</si>
  <si>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</si>
  <si>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</si>
  <si>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</si>
  <si>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</si>
  <si>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</si>
  <si>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</si>
  <si>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</si>
  <si>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</si>
  <si>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</si>
  <si>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</si>
  <si>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</si>
  <si>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</si>
  <si>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</si>
  <si>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</si>
  <si>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</si>
  <si>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</si>
  <si>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</si>
  <si>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</si>
  <si>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</si>
  <si>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</si>
  <si>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</si>
  <si>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</si>
  <si>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</si>
  <si>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</si>
  <si>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</si>
  <si>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</si>
  <si>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</si>
  <si>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</si>
  <si>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</si>
  <si>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</si>
  <si>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</si>
  <si>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</si>
  <si>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</si>
  <si>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</si>
  <si>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</si>
  <si>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</si>
  <si>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</si>
  <si>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</si>
  <si>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</si>
  <si>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</si>
  <si>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</si>
  <si>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</si>
  <si>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</si>
  <si>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</si>
  <si>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</si>
  <si>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</si>
  <si>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</si>
  <si>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</si>
  <si>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</si>
  <si>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</si>
  <si>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</si>
  <si>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</si>
  <si>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</si>
  <si>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</si>
  <si>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</si>
  <si>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</si>
  <si>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</si>
  <si>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</si>
  <si>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</si>
  <si>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</si>
  <si>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</si>
  <si>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</si>
  <si>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</si>
  <si>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</si>
  <si>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</si>
  <si>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</si>
  <si>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</si>
  <si>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</si>
  <si>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</si>
  <si>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</si>
  <si>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</si>
  <si>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</si>
  <si>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</si>
  <si>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</si>
  <si>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</si>
  <si>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</si>
  <si>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</si>
  <si>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</si>
  <si>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</si>
  <si>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</si>
  <si>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</si>
  <si>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</si>
  <si>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</si>
  <si>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</si>
  <si>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</si>
  <si>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</si>
  <si>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</si>
  <si>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</si>
  <si>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</si>
  <si>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</si>
  <si>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</si>
  <si>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</si>
  <si>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</si>
  <si>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</si>
  <si>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</si>
  <si>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</si>
  <si>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</si>
  <si>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</si>
  <si>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</si>
  <si>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</si>
  <si>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</si>
  <si>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</si>
  <si>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</si>
  <si>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</si>
  <si>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</si>
  <si>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</si>
  <si>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</si>
  <si>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</si>
  <si>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</si>
  <si>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</si>
  <si>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</si>
  <si>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</si>
  <si>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</si>
  <si>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</si>
  <si>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</si>
  <si>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</si>
  <si>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</si>
  <si>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</si>
  <si>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</si>
  <si>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</si>
  <si>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</si>
  <si>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</si>
  <si>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</si>
  <si>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</si>
  <si>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</si>
  <si>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</si>
  <si>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</si>
  <si>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</si>
  <si>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</si>
  <si>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</si>
  <si>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</si>
  <si>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</si>
  <si>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</si>
  <si>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</si>
  <si>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</si>
  <si>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</si>
  <si>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</si>
  <si>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</si>
  <si>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</si>
  <si>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</si>
  <si>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</si>
  <si>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</si>
  <si>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</si>
  <si>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</si>
  <si>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</si>
  <si>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</si>
  <si>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</si>
  <si>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</si>
  <si>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</si>
  <si>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</si>
  <si>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</si>
  <si>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</si>
  <si>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</si>
  <si>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</si>
  <si>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</si>
  <si>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</si>
  <si>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</si>
  <si>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</si>
  <si>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</si>
  <si>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</si>
  <si>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</si>
  <si>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</si>
  <si>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</si>
  <si>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</si>
  <si>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</si>
  <si>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</si>
  <si>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</si>
  <si>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</si>
  <si>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</si>
  <si>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</si>
  <si>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</si>
  <si>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</si>
  <si>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</si>
  <si>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</si>
  <si>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</si>
  <si>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</si>
  <si>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</si>
  <si>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</si>
  <si>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</si>
  <si>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</si>
  <si>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</si>
  <si>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</si>
  <si>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</si>
  <si>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</si>
  <si>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</si>
  <si>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</si>
  <si>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</si>
  <si>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</si>
  <si>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</si>
  <si>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</si>
  <si>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</si>
  <si>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</si>
  <si>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</si>
  <si>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</si>
  <si>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</si>
  <si>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</si>
  <si>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</si>
  <si>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</si>
  <si>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</si>
  <si>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</si>
  <si>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</si>
  <si>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</si>
  <si>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</si>
  <si>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</si>
  <si>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</si>
  <si>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</si>
  <si>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</si>
  <si>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</si>
  <si>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</si>
  <si>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</si>
  <si>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</si>
  <si>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</si>
  <si>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</si>
  <si>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</si>
  <si>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</si>
  <si>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</si>
  <si>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</si>
  <si>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</si>
  <si>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</si>
  <si>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</si>
  <si>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</si>
  <si>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</si>
  <si>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</si>
  <si>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</si>
  <si>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</si>
  <si>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</si>
  <si>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</si>
  <si>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</si>
  <si>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</si>
  <si>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</si>
  <si>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</si>
  <si>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</si>
  <si>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</si>
  <si>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</si>
  <si>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</si>
  <si>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</si>
  <si>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</si>
  <si>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</si>
  <si>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</si>
  <si>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</si>
  <si>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</si>
  <si>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</si>
  <si>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</si>
  <si>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</si>
  <si>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</si>
  <si>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</si>
  <si>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</si>
  <si>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</si>
  <si>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</si>
  <si>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</si>
  <si>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</si>
  <si>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</si>
  <si>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</si>
  <si>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</si>
  <si>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</si>
  <si>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</si>
  <si>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</si>
  <si>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</si>
  <si>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</si>
  <si>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</si>
  <si>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</si>
  <si>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</si>
  <si>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</si>
  <si>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</si>
  <si>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</si>
  <si>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</si>
  <si>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</si>
  <si>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</si>
  <si>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</si>
  <si>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</si>
  <si>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</si>
  <si>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</si>
  <si>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</si>
  <si>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</si>
  <si>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</si>
  <si>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</si>
  <si>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</si>
  <si>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</si>
  <si>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</si>
  <si>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</si>
  <si>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</si>
  <si>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</si>
  <si>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</si>
  <si>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</si>
  <si>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</si>
  <si>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</si>
  <si>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</si>
  <si>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</si>
  <si>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</si>
  <si>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</si>
  <si>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</si>
  <si>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</si>
  <si>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</si>
  <si>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</si>
  <si>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</si>
  <si>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</si>
  <si>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</si>
  <si>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</si>
  <si>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</si>
  <si>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</si>
  <si>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</si>
  <si>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</si>
  <si>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</si>
  <si>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</si>
  <si>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</si>
  <si>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</si>
  <si>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</si>
  <si>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</si>
  <si>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</si>
  <si>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</si>
  <si>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</si>
  <si>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</si>
  <si>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</si>
  <si>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</si>
  <si>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</si>
  <si>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</si>
  <si>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</si>
  <si>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</si>
  <si>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</si>
  <si>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</si>
  <si>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</si>
  <si>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</si>
  <si>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</si>
  <si>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</si>
  <si>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</si>
  <si>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</si>
  <si>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</si>
  <si>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</si>
  <si>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</si>
  <si>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</si>
  <si>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</si>
  <si>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</si>
  <si>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</si>
  <si>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</si>
  <si>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</si>
  <si>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</si>
  <si>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</si>
  <si>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</si>
  <si>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</si>
  <si>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</si>
  <si>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</si>
  <si>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</si>
  <si>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</si>
  <si>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</si>
  <si>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</si>
  <si>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</si>
  <si>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</si>
  <si>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</si>
  <si>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</si>
  <si>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</si>
  <si>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</si>
  <si>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</si>
  <si>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</si>
  <si>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</si>
  <si>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</si>
  <si>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</si>
  <si>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</si>
  <si>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</si>
  <si>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</si>
  <si>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</si>
  <si>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</si>
  <si>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</si>
  <si>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</si>
  <si>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</si>
  <si>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</si>
  <si>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</si>
  <si>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</si>
  <si>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</si>
  <si>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</si>
  <si>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</si>
  <si>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</si>
  <si>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</si>
  <si>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</si>
  <si>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</si>
  <si>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</si>
  <si>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</si>
  <si>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</si>
  <si>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</si>
  <si>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</si>
  <si>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</si>
  <si>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</si>
  <si>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</si>
  <si>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</si>
  <si>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</si>
  <si>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</si>
  <si>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</si>
  <si>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</si>
  <si>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</si>
  <si>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</si>
  <si>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</si>
  <si>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</si>
  <si>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</si>
  <si>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</si>
  <si>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</si>
  <si>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</si>
  <si>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</si>
  <si>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</si>
  <si>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</si>
  <si>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</si>
  <si>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</si>
  <si>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</si>
  <si>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</si>
  <si>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</si>
  <si>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</si>
  <si>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</si>
  <si>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</si>
  <si>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</si>
  <si>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</si>
  <si>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</si>
  <si>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</si>
  <si>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</si>
  <si>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</si>
  <si>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</si>
  <si>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</si>
  <si>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</si>
  <si>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</si>
  <si>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</si>
  <si>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</si>
  <si>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</si>
  <si>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</si>
  <si>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</si>
  <si>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</si>
  <si>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</si>
  <si>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</si>
  <si>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</si>
  <si>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</si>
  <si>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</si>
  <si>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</si>
  <si>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</si>
  <si>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</si>
  <si>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</si>
  <si>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</si>
  <si>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</si>
  <si>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</si>
  <si>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</si>
  <si>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</si>
  <si>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</si>
  <si>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</si>
  <si>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</si>
  <si>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</si>
  <si>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</si>
  <si>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</si>
  <si>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</si>
  <si>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</si>
  <si>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</si>
  <si>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</si>
  <si>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</si>
  <si>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</si>
  <si>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</si>
  <si>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</si>
  <si>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</si>
  <si>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</si>
  <si>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</si>
  <si>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</si>
  <si>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</si>
  <si>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</si>
  <si>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</si>
  <si>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</si>
  <si>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</si>
  <si>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</si>
  <si>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</si>
  <si>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</si>
  <si>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</si>
  <si>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</si>
  <si>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</si>
  <si>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</si>
  <si>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</si>
  <si>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</si>
  <si>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</si>
  <si>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</si>
  <si>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</si>
  <si>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</si>
  <si>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</si>
  <si>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</si>
  <si>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</si>
  <si>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</si>
  <si>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</si>
  <si>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</si>
  <si>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</si>
  <si>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</si>
  <si>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</si>
  <si>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</si>
  <si>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</si>
  <si>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</si>
  <si>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</si>
  <si>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</si>
  <si>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</si>
  <si>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</si>
  <si>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</si>
  <si>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</si>
  <si>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</si>
  <si>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</si>
  <si>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</si>
  <si>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</si>
  <si>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</si>
  <si>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</si>
  <si>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</si>
  <si>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</si>
  <si>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</si>
  <si>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</si>
  <si>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</si>
  <si>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</si>
  <si>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</si>
  <si>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</si>
  <si>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</si>
  <si>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</si>
  <si>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</si>
  <si>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</si>
  <si>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</si>
  <si>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</si>
  <si>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</si>
  <si>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</si>
  <si>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</si>
  <si>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</si>
  <si>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</si>
  <si>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</si>
  <si>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</si>
  <si>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</si>
  <si>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</si>
  <si>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</si>
  <si>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</si>
  <si>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</si>
  <si>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</si>
  <si>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</si>
  <si>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</si>
  <si>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</si>
  <si>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</si>
  <si>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</si>
  <si>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</si>
  <si>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</si>
  <si>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</si>
  <si>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</si>
  <si>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</si>
  <si>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</si>
  <si>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</si>
  <si>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</si>
  <si>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</si>
  <si>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</si>
  <si>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</si>
  <si>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</si>
  <si>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</si>
  <si>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</si>
  <si>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</si>
  <si>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</si>
  <si>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</si>
  <si>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</si>
  <si>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</si>
  <si>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</si>
  <si>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</si>
  <si>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</si>
  <si>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</si>
  <si>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</si>
  <si>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</si>
  <si>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</si>
  <si>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</si>
  <si>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</si>
  <si>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</si>
  <si>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</si>
  <si>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</si>
  <si>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</si>
  <si>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</si>
  <si>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</si>
  <si>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</si>
  <si>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</si>
  <si>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</si>
  <si>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</si>
  <si>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</si>
  <si>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</si>
  <si>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</si>
  <si>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</si>
  <si>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</si>
  <si>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</si>
  <si>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</si>
  <si>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</si>
  <si>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</si>
  <si>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</si>
  <si>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</si>
  <si>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</si>
  <si>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</si>
  <si>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</si>
  <si>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</si>
  <si>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</si>
  <si>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</si>
  <si>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</si>
  <si>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</si>
  <si>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</si>
  <si>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</si>
  <si>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</si>
  <si>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</si>
  <si>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</si>
  <si>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</si>
  <si>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</si>
  <si>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</si>
  <si>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</si>
  <si>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</si>
  <si>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</si>
  <si>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</si>
  <si>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</si>
  <si>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</si>
  <si>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</si>
  <si>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</si>
  <si>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</si>
  <si>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</si>
  <si>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</si>
  <si>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</si>
  <si>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</si>
  <si>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</si>
  <si>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</si>
  <si>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</si>
  <si>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</si>
  <si>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</si>
  <si>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</si>
  <si>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</si>
  <si>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</si>
  <si>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</si>
  <si>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</si>
  <si>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</si>
  <si>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</si>
  <si>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</si>
  <si>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</si>
  <si>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</si>
  <si>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</si>
  <si>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</si>
  <si>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</si>
  <si>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</si>
  <si>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</si>
  <si>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</si>
  <si>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</si>
  <si>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</si>
  <si>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</si>
  <si>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</si>
  <si>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</si>
  <si>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</si>
  <si>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</si>
  <si>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</si>
  <si>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</si>
  <si>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</si>
  <si>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</si>
  <si>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</si>
  <si>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</si>
  <si>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</si>
  <si>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</si>
  <si>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</si>
  <si>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</si>
  <si>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</si>
  <si>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</si>
  <si>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</si>
  <si>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</si>
  <si>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</si>
  <si>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</si>
  <si>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</si>
  <si>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</si>
  <si>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</si>
  <si>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</si>
  <si>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</si>
  <si>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</si>
  <si>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</si>
  <si>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</si>
  <si>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</si>
  <si>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</si>
  <si>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</si>
  <si>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</si>
  <si>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</si>
  <si>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</si>
  <si>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</si>
  <si>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</si>
  <si>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</si>
  <si>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</si>
  <si>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</si>
  <si>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</si>
  <si>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</si>
  <si>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</si>
  <si>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</si>
  <si>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</si>
  <si>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</si>
  <si>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</si>
  <si>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</si>
  <si>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</si>
  <si>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</si>
  <si>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</si>
  <si>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</si>
  <si>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</si>
  <si>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</si>
  <si>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</si>
  <si>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</si>
  <si>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</si>
  <si>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</si>
  <si>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</si>
  <si>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</si>
  <si>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</si>
  <si>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</si>
  <si>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</si>
  <si>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</si>
  <si>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</si>
  <si>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</si>
  <si>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</si>
  <si>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</si>
  <si>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</si>
  <si>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</si>
  <si>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</si>
  <si>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</si>
  <si>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</si>
  <si>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</si>
  <si>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</si>
  <si>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</si>
  <si>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</si>
  <si>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</si>
  <si>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</si>
  <si>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</si>
  <si>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</si>
  <si>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</si>
  <si>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</si>
  <si>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</si>
  <si>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</si>
  <si>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</si>
  <si>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</si>
  <si>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</si>
  <si>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</si>
  <si>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</si>
  <si>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</si>
  <si>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</si>
  <si>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</si>
  <si>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</si>
  <si>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</si>
  <si>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</si>
  <si>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</si>
  <si>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</si>
  <si>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</si>
  <si>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</si>
  <si>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</si>
  <si>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</si>
  <si>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</si>
  <si>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</si>
  <si>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</si>
  <si>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</si>
  <si>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</si>
  <si>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</si>
  <si>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</si>
  <si>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</si>
  <si>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</si>
  <si>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</si>
  <si>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</si>
  <si>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</si>
  <si>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</si>
  <si>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</si>
  <si>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</si>
  <si>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</si>
  <si>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</si>
  <si>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</si>
  <si>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</si>
  <si>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</si>
  <si>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</si>
  <si>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</si>
  <si>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</si>
  <si>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</si>
  <si>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</si>
  <si>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</si>
  <si>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</si>
  <si>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</si>
  <si>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</si>
  <si>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</si>
  <si>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</si>
  <si>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</si>
  <si>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</si>
  <si>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</si>
  <si>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</si>
  <si>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</si>
  <si>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</si>
  <si>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</si>
  <si>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</si>
  <si>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</si>
  <si>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</si>
  <si>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</si>
  <si>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</si>
  <si>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</si>
  <si>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</si>
  <si>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</si>
  <si>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</si>
  <si>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</si>
  <si>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</si>
  <si>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</si>
  <si>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</si>
  <si>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</si>
  <si>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</si>
  <si>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</si>
  <si>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</si>
  <si>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</si>
  <si>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</si>
  <si>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</si>
  <si>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</si>
  <si>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</si>
  <si>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</si>
  <si>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</si>
  <si>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</si>
  <si>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</si>
  <si>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</si>
  <si>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</si>
  <si>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</si>
  <si>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</si>
  <si>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</si>
  <si>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</si>
  <si>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</si>
  <si>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</si>
  <si>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</si>
  <si>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</si>
  <si>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</si>
  <si>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</si>
  <si>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</si>
  <si>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</si>
  <si>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</si>
  <si>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</si>
  <si>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</si>
  <si>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</si>
  <si>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</si>
  <si>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</si>
  <si>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</si>
  <si>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</si>
  <si>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</si>
  <si>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</si>
  <si>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</si>
  <si>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</si>
  <si>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</si>
  <si>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</si>
  <si>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</si>
  <si>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</si>
  <si>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</si>
  <si>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</si>
  <si>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</si>
  <si>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</si>
  <si>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</si>
  <si>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</si>
  <si>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</si>
  <si>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</si>
  <si>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</si>
  <si>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</si>
  <si>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</si>
  <si>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</si>
  <si>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</si>
  <si>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</si>
  <si>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</si>
  <si>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</si>
  <si>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</si>
  <si>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</si>
  <si>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</si>
  <si>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</si>
  <si>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</si>
  <si>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</si>
  <si>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</si>
  <si>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</si>
  <si>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</si>
  <si>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</si>
  <si>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</si>
  <si>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</si>
  <si>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</si>
  <si>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</si>
  <si>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</si>
  <si>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</si>
  <si>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</si>
  <si>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</si>
  <si>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</si>
  <si>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</si>
  <si>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</si>
  <si>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</si>
  <si>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</si>
  <si>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</si>
  <si>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</si>
  <si>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</si>
  <si>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</si>
  <si>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</si>
  <si>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</si>
  <si>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</si>
  <si>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</si>
  <si>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</si>
  <si>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</si>
  <si>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</si>
  <si>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</si>
  <si>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</si>
  <si>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</si>
  <si>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</si>
  <si>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</si>
  <si>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</si>
  <si>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</si>
  <si>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</si>
  <si>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</si>
  <si>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</si>
  <si>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</si>
  <si>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</si>
  <si>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</si>
  <si>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</si>
  <si>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</si>
  <si>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</si>
  <si>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</si>
  <si>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</si>
  <si>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</si>
  <si>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</si>
  <si>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</si>
  <si>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</si>
  <si>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</si>
  <si>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</si>
  <si>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</si>
  <si>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</si>
  <si>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</si>
  <si>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</si>
  <si>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</si>
  <si>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</si>
  <si>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</si>
  <si>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</si>
  <si>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</si>
  <si>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</si>
  <si>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</si>
  <si>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</si>
  <si>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</si>
  <si>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</si>
  <si>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</si>
  <si>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</si>
  <si>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</si>
  <si>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</si>
  <si>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</si>
  <si>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</si>
  <si>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</si>
  <si>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</si>
  <si>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</si>
  <si>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</si>
  <si>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</si>
  <si>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</si>
  <si>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</si>
  <si>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</si>
  <si>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</si>
  <si>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</si>
  <si>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</si>
  <si>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</si>
  <si>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</si>
  <si>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</si>
  <si>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</si>
  <si>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</si>
  <si>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</si>
  <si>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</si>
  <si>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</si>
  <si>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</si>
  <si>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</si>
  <si>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</si>
  <si>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</si>
  <si>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</si>
  <si>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</si>
  <si>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</si>
  <si>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</si>
  <si>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</si>
  <si>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</si>
  <si>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</si>
  <si>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</si>
  <si>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</si>
  <si>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</si>
  <si>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</si>
  <si>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</si>
  <si>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</si>
  <si>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</si>
  <si>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</si>
  <si>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</si>
  <si>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</si>
  <si>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</si>
  <si>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</si>
  <si>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</si>
  <si>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</si>
  <si>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</si>
  <si>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</si>
  <si>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</si>
  <si>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</si>
  <si>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</si>
  <si>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</si>
  <si>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</si>
  <si>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</si>
  <si>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</si>
  <si>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</si>
  <si>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</si>
  <si>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</si>
  <si>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</si>
  <si>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</si>
  <si>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</si>
  <si>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</si>
  <si>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</si>
  <si>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</si>
  <si>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</si>
  <si>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</si>
  <si>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</si>
  <si>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</si>
  <si>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</si>
  <si>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</si>
  <si>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</si>
  <si>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</si>
  <si>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</si>
  <si>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</si>
  <si>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</si>
  <si>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</si>
  <si>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</si>
  <si>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</si>
  <si>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</si>
  <si>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</si>
  <si>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</si>
  <si>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</si>
  <si>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</si>
  <si>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</si>
  <si>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</si>
  <si>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</si>
  <si>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</si>
  <si>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</si>
  <si>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</si>
  <si>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</si>
  <si>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</si>
  <si>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</si>
  <si>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</si>
  <si>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</si>
  <si>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</si>
  <si>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</si>
  <si>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</si>
  <si>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</si>
  <si>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</si>
  <si>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</si>
  <si>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</si>
  <si>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</si>
  <si>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</si>
  <si>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</si>
  <si>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</si>
  <si>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</si>
  <si>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</si>
  <si>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</si>
  <si>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</si>
  <si>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</si>
  <si>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</si>
  <si>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</si>
  <si>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</si>
  <si>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</si>
  <si>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</si>
  <si>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</si>
  <si>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</si>
  <si>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</si>
  <si>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</si>
  <si>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</si>
  <si>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</si>
  <si>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</si>
  <si>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</si>
  <si>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</si>
  <si>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</si>
  <si>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</si>
  <si>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</si>
  <si>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</si>
  <si>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</si>
  <si>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</si>
  <si>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</si>
  <si>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</si>
  <si>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</si>
  <si>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</si>
  <si>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</si>
  <si>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</si>
  <si>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</si>
  <si>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</si>
  <si>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</si>
  <si>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</si>
  <si>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</si>
  <si>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</si>
  <si>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</si>
  <si>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</si>
  <si>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</si>
  <si>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</si>
  <si>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</si>
  <si>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</si>
  <si>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</si>
  <si>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</si>
  <si>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</si>
  <si>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</si>
  <si>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</si>
  <si>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</si>
  <si>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</si>
  <si>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</si>
  <si>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</si>
  <si>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</si>
  <si>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</si>
  <si>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</si>
  <si>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</si>
  <si>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</si>
  <si>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</si>
  <si>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</si>
  <si>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</si>
  <si>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</si>
  <si>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</si>
  <si>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</si>
  <si>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</si>
  <si>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</si>
  <si>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</si>
  <si>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</si>
  <si>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</si>
  <si>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</si>
  <si>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</si>
  <si>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</si>
  <si>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</si>
  <si>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</si>
  <si>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</si>
  <si>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</si>
  <si>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</si>
  <si>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</si>
  <si>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</si>
  <si>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</si>
  <si>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</si>
  <si>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</si>
  <si>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</si>
  <si>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</si>
  <si>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</si>
  <si>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</si>
  <si>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</si>
  <si>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</si>
  <si>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</si>
  <si>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</si>
  <si>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</si>
  <si>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</si>
  <si>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</si>
  <si>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</si>
  <si>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</si>
  <si>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</si>
  <si>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</si>
  <si>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</si>
  <si>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</si>
  <si>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</si>
  <si>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</si>
  <si>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</si>
  <si>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</si>
  <si>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</si>
  <si>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</si>
  <si>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</si>
  <si>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</si>
  <si>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</si>
  <si>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</si>
  <si>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</si>
  <si>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</si>
  <si>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</si>
  <si>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</si>
  <si>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</si>
  <si>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</si>
  <si>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</si>
  <si>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</si>
  <si>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</si>
  <si>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</si>
  <si>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</si>
  <si>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</si>
  <si>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</si>
  <si>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</si>
  <si>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</si>
  <si>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</si>
  <si>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</si>
  <si>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</si>
  <si>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</si>
  <si>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</si>
  <si>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</si>
  <si>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</si>
  <si>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</si>
  <si>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</si>
  <si>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</si>
  <si>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</si>
  <si>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</si>
  <si>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</si>
  <si>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</si>
  <si>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</si>
  <si>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</si>
  <si>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</si>
  <si>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</si>
  <si>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</si>
  <si>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</si>
  <si>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</si>
  <si>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</si>
  <si>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</si>
  <si>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</si>
  <si>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</si>
  <si>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</si>
  <si>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</si>
  <si>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</si>
  <si>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</si>
  <si>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</si>
  <si>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</si>
  <si>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</si>
  <si>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</si>
  <si>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</si>
  <si>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</si>
  <si>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</si>
  <si>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</si>
  <si>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</si>
  <si>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</si>
  <si>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</si>
  <si>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</si>
  <si>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</si>
  <si>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</si>
  <si>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</si>
  <si>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</si>
  <si>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</si>
  <si>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</si>
  <si>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</si>
  <si>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</si>
  <si>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</si>
  <si>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</si>
  <si>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</si>
  <si>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</si>
  <si>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</si>
  <si>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</si>
  <si>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</si>
  <si>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</si>
  <si>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</si>
  <si>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</si>
  <si>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</si>
  <si>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</si>
  <si>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</si>
  <si>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</si>
  <si>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</si>
  <si>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</si>
  <si>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</si>
  <si>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</si>
  <si>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</si>
  <si>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</si>
  <si>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</si>
  <si>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</si>
  <si>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</si>
  <si>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</si>
  <si>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</si>
  <si>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</si>
  <si>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</si>
  <si>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</si>
  <si>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</si>
  <si>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</si>
  <si>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</si>
  <si>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</si>
  <si>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</si>
  <si>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</si>
  <si>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</si>
  <si>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</si>
  <si>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</si>
  <si>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</si>
  <si>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</si>
  <si>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</si>
  <si>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</si>
  <si>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</si>
  <si>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</si>
  <si>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</si>
  <si>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</si>
  <si>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</si>
  <si>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</si>
  <si>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</si>
  <si>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</si>
  <si>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</si>
  <si>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</si>
  <si>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</si>
  <si>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</si>
  <si>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</si>
  <si>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</si>
  <si>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</si>
  <si>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</si>
  <si>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</si>
  <si>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</si>
  <si>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</si>
  <si>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</si>
  <si>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</si>
  <si>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</si>
  <si>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</si>
  <si>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</si>
  <si>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</si>
  <si>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</si>
  <si>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</si>
  <si>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</si>
  <si>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</si>
  <si>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</si>
  <si>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</si>
  <si>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</si>
  <si>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</si>
  <si>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</si>
  <si>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</si>
  <si>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</si>
  <si>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</si>
  <si>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</si>
  <si>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</si>
  <si>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</si>
  <si>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</si>
  <si>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</si>
  <si>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</si>
  <si>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</si>
  <si>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</si>
  <si>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</si>
  <si>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</si>
  <si>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</si>
  <si>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</si>
  <si>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</si>
  <si>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</si>
  <si>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</si>
  <si>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</si>
  <si>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</si>
  <si>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</si>
  <si>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</si>
  <si>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</si>
  <si>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</si>
  <si>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</si>
  <si>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</si>
  <si>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</si>
  <si>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</si>
  <si>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</si>
  <si>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</si>
  <si>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</si>
  <si>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</si>
  <si>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</si>
  <si>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</si>
  <si>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</si>
  <si>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</si>
  <si>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</si>
  <si>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</si>
  <si>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</si>
  <si>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</si>
  <si>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</si>
  <si>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</si>
  <si>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</si>
  <si>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</si>
  <si>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</si>
  <si>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</si>
  <si>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</si>
  <si>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</si>
  <si>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</si>
  <si>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</si>
  <si>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</si>
  <si>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</si>
  <si>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</si>
  <si>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</si>
  <si>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</si>
  <si>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</si>
  <si>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</si>
  <si>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</si>
  <si>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</si>
  <si>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</si>
  <si>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</si>
  <si>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</si>
  <si>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</si>
  <si>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</si>
  <si>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</si>
  <si>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</si>
  <si>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</si>
  <si>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</si>
  <si>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</si>
  <si>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</si>
  <si>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</si>
  <si>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</si>
  <si>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</si>
  <si>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</si>
  <si>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</si>
  <si>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</si>
  <si>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</si>
  <si>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</si>
  <si>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</si>
  <si>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</si>
  <si>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</si>
  <si>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</si>
  <si>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</si>
  <si>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</si>
  <si>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</si>
  <si>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</si>
  <si>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</si>
  <si>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</si>
  <si>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</si>
  <si>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</si>
  <si>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</si>
  <si>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</si>
  <si>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</si>
  <si>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</si>
  <si>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</si>
  <si>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</si>
  <si>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</si>
  <si>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</si>
  <si>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</si>
  <si>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</si>
  <si>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</si>
  <si>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</si>
  <si>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</si>
  <si>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</si>
  <si>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</si>
  <si>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</si>
  <si>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</si>
  <si>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</si>
  <si>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</si>
  <si>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</si>
  <si>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</si>
  <si>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</si>
  <si>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</si>
  <si>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</si>
  <si>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</si>
  <si>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</si>
  <si>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</si>
  <si>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</si>
  <si>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</si>
  <si>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</si>
  <si>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</si>
  <si>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</si>
  <si>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</si>
  <si>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</si>
  <si>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</si>
  <si>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</si>
  <si>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</si>
  <si>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</si>
  <si>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</si>
  <si>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</si>
  <si>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</si>
  <si>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</si>
  <si>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</si>
  <si>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</si>
  <si>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</si>
  <si>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</si>
  <si>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</si>
  <si>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</si>
  <si>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</si>
  <si>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</si>
  <si>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</si>
  <si>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</si>
  <si>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</si>
  <si>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</si>
  <si>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</si>
  <si>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</si>
  <si>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</si>
  <si>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</si>
  <si>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</si>
  <si>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</si>
  <si>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</si>
  <si>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</si>
  <si>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</si>
  <si>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</si>
  <si>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</si>
  <si>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</si>
  <si>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</si>
  <si>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</si>
  <si>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</si>
  <si>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</si>
  <si>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</si>
  <si>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</si>
  <si>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</si>
  <si>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</si>
  <si>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</si>
  <si>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</si>
  <si>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</si>
  <si>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</si>
  <si>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</si>
  <si>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</si>
  <si>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</si>
  <si>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</si>
  <si>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</si>
  <si>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</si>
  <si>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</si>
  <si>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</si>
  <si>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</si>
  <si>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</si>
  <si>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</si>
  <si>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</si>
  <si>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</si>
  <si>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</si>
  <si>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</si>
  <si>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</si>
  <si>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</si>
  <si>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</si>
  <si>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</si>
  <si>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</si>
  <si>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</si>
  <si>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</si>
  <si>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</si>
  <si>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</si>
  <si>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</si>
  <si>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</si>
  <si>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</si>
  <si>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</si>
  <si>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</si>
  <si>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</si>
  <si>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</si>
  <si>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</si>
  <si>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</si>
  <si>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</si>
  <si>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</si>
  <si>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</si>
  <si>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</si>
  <si>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</si>
  <si>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</si>
  <si>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</si>
  <si>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</si>
  <si>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</si>
  <si>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</si>
  <si>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</si>
  <si>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</si>
  <si>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</si>
  <si>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</si>
  <si>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</si>
  <si>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</si>
  <si>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</si>
  <si>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</si>
  <si>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</si>
  <si>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</si>
  <si>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</si>
  <si>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</si>
  <si>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</si>
  <si>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</si>
  <si>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</si>
  <si>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</si>
  <si>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</si>
  <si>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</si>
  <si>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</si>
  <si>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</si>
  <si>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</si>
  <si>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</si>
  <si>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</si>
  <si>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</si>
  <si>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</si>
  <si>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</si>
  <si>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</si>
  <si>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</si>
  <si>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</si>
  <si>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</si>
  <si>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</si>
  <si>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</si>
  <si>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</si>
  <si>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</si>
  <si>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</si>
  <si>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</si>
  <si>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</si>
  <si>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</si>
  <si>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</si>
  <si>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</si>
  <si>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</si>
  <si>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</si>
  <si>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</si>
  <si>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</si>
  <si>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</si>
  <si>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</si>
  <si>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</si>
  <si>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</si>
  <si>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</si>
  <si>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</si>
  <si>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</si>
  <si>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</si>
  <si>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</si>
  <si>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</si>
  <si>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</si>
  <si>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</si>
  <si>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</si>
  <si>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</si>
  <si>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</si>
  <si>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</si>
  <si>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</si>
  <si>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</si>
  <si>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</si>
  <si>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</si>
  <si>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</si>
  <si>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</si>
  <si>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</si>
  <si>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</si>
  <si>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</si>
  <si>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</si>
  <si>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</si>
  <si>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</si>
  <si>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</si>
  <si>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</si>
  <si>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</si>
  <si>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</si>
  <si>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</si>
  <si>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</si>
  <si>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</si>
  <si>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</si>
  <si>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</si>
  <si>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</si>
  <si>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</si>
  <si>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</si>
  <si>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</si>
  <si>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</si>
  <si>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</si>
  <si>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</si>
  <si>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</si>
  <si>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</si>
  <si>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</si>
  <si>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</si>
  <si>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</si>
  <si>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</si>
  <si>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</si>
  <si>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</si>
  <si>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</si>
  <si>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</si>
  <si>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</si>
  <si>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</si>
  <si>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</si>
  <si>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</si>
  <si>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</si>
  <si>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</si>
  <si>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</si>
  <si>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</si>
  <si>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</si>
  <si>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</si>
  <si>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</si>
  <si>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</si>
  <si>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</si>
  <si>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</si>
  <si>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</si>
  <si>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</si>
  <si>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</si>
  <si>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</si>
  <si>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</si>
  <si>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</si>
  <si>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</si>
  <si>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</si>
  <si>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</si>
  <si>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</si>
  <si>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</si>
  <si>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</si>
  <si>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</si>
  <si>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</si>
  <si>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</si>
  <si>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</si>
  <si>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</si>
  <si>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</si>
  <si>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</si>
  <si>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</si>
  <si>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</si>
  <si>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</si>
  <si>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</si>
  <si>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</si>
  <si>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</si>
  <si>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</si>
  <si>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</si>
  <si>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</si>
  <si>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</si>
  <si>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</si>
  <si>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</si>
  <si>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</si>
  <si>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</si>
  <si>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</si>
  <si>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</si>
  <si>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</si>
  <si>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</si>
  <si>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</si>
  <si>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</si>
  <si>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</si>
  <si>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</si>
  <si>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</si>
  <si>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</si>
  <si>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</si>
  <si>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</si>
  <si>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</si>
  <si>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</si>
  <si>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</si>
  <si>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</si>
  <si>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</si>
  <si>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</si>
  <si>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</si>
  <si>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</si>
  <si>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</si>
  <si>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</si>
  <si>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</si>
  <si>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</si>
  <si>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</si>
  <si>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</si>
  <si>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</si>
  <si>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</si>
  <si>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</si>
  <si>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</si>
  <si>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</si>
  <si>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</si>
  <si>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</si>
  <si>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</si>
  <si>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</si>
  <si>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</si>
  <si>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</si>
  <si>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</si>
  <si>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</si>
  <si>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</si>
  <si>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</si>
  <si>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</si>
  <si>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</si>
  <si>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</si>
  <si>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</si>
  <si>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</si>
  <si>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</si>
  <si>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</si>
  <si>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</si>
  <si>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</si>
  <si>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</si>
  <si>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</si>
  <si>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</si>
  <si>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</si>
  <si>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</si>
  <si>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</si>
  <si>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</si>
  <si>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</si>
  <si>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</si>
  <si>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</si>
  <si>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</si>
  <si>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</si>
  <si>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</si>
  <si>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</si>
  <si>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</si>
  <si>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</si>
  <si>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</si>
  <si>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</si>
  <si>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</si>
  <si>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</si>
  <si>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</si>
  <si>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</si>
  <si>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</si>
  <si>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</si>
  <si>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</si>
  <si>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</si>
  <si>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</si>
  <si>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</si>
  <si>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</si>
  <si>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</si>
  <si>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</si>
  <si>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</si>
  <si>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</si>
  <si>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</si>
  <si>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</si>
  <si>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</si>
  <si>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</si>
  <si>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</si>
  <si>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</si>
  <si>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</si>
  <si>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</si>
  <si>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</si>
  <si>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</si>
  <si>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</si>
  <si>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</si>
  <si>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</si>
  <si>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</si>
  <si>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</si>
  <si>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</si>
  <si>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</si>
  <si>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</si>
  <si>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</si>
  <si>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</si>
  <si>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</si>
  <si>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</si>
  <si>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</si>
  <si>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</si>
  <si>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</si>
  <si>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</si>
  <si>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</si>
  <si>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</si>
  <si>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</si>
  <si>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</si>
  <si>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</si>
  <si>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</si>
  <si>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</si>
  <si>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</si>
  <si>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</si>
  <si>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</si>
  <si>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</si>
  <si>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</si>
  <si>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</si>
  <si>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</si>
  <si>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</si>
  <si>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</si>
  <si>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</si>
  <si>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</si>
  <si>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</si>
  <si>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</si>
  <si>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</si>
  <si>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</si>
  <si>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</si>
  <si>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</si>
  <si>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</si>
  <si>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</si>
  <si>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</si>
  <si>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</si>
  <si>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</si>
  <si>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</si>
  <si>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</si>
  <si>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</si>
  <si>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</si>
  <si>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</si>
  <si>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</si>
  <si>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</si>
  <si>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</si>
  <si>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</si>
  <si>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</si>
  <si>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</si>
  <si>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</si>
  <si>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</si>
  <si>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</si>
  <si>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</si>
  <si>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</si>
  <si>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</si>
  <si>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</si>
  <si>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</si>
  <si>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</si>
  <si>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</si>
  <si>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</si>
  <si>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</si>
  <si>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</si>
  <si>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</si>
  <si>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</si>
  <si>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</si>
  <si>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</si>
  <si>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</si>
  <si>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</si>
  <si>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</si>
  <si>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</si>
  <si>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</si>
  <si>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</si>
  <si>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</si>
  <si>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</si>
  <si>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</si>
  <si>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</si>
  <si>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</si>
  <si>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</si>
  <si>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</si>
  <si>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</si>
  <si>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</si>
  <si>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</si>
  <si>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</si>
  <si>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</si>
  <si>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</si>
  <si>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</si>
  <si>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</si>
  <si>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</si>
  <si>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</si>
  <si>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</si>
  <si>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</si>
  <si>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</si>
  <si>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</si>
  <si>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</si>
  <si>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</si>
  <si>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</si>
  <si>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</si>
  <si>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</si>
  <si>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</si>
  <si>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</si>
  <si>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</si>
  <si>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</si>
  <si>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</si>
  <si>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</si>
  <si>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</si>
  <si>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</si>
  <si>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</si>
  <si>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</si>
  <si>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</si>
  <si>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</si>
  <si>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</si>
  <si>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</si>
  <si>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</si>
  <si>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</si>
  <si>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</si>
  <si>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</si>
  <si>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</si>
  <si>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</si>
  <si>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</si>
  <si>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</si>
  <si>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</si>
  <si>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</si>
  <si>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</si>
  <si>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</si>
  <si>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</si>
  <si>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</si>
  <si>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</si>
  <si>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</si>
  <si>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</si>
  <si>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</si>
  <si>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</si>
  <si>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</si>
  <si>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</si>
  <si>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</si>
  <si>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</si>
  <si>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</si>
  <si>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</si>
  <si>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</si>
  <si>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</si>
  <si>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</si>
  <si>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</si>
  <si>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</si>
  <si>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</si>
  <si>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</si>
  <si>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</si>
  <si>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</si>
  <si>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</si>
  <si>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</si>
  <si>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</si>
  <si>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</si>
  <si>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</si>
  <si>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</si>
  <si>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</si>
  <si>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</si>
  <si>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</si>
  <si>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</si>
  <si>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</si>
  <si>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</si>
  <si>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</si>
  <si>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</si>
  <si>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</si>
  <si>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</si>
  <si>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</si>
  <si>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</si>
  <si>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</si>
  <si>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</si>
  <si>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</si>
  <si>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</si>
  <si>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</si>
  <si>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</si>
  <si>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</si>
  <si>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</si>
  <si>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</si>
  <si>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</si>
  <si>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</si>
  <si>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</si>
  <si>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</si>
  <si>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</si>
  <si>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</si>
  <si>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</si>
  <si>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</si>
  <si>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</si>
  <si>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</si>
  <si>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</si>
  <si>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</si>
  <si>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</si>
  <si>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</si>
  <si>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</si>
  <si>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</si>
  <si>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</si>
  <si>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</si>
  <si>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</si>
  <si>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</si>
  <si>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</si>
  <si>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</si>
  <si>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</si>
  <si>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</si>
  <si>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</si>
  <si>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</si>
  <si>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</si>
  <si>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</si>
  <si>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</si>
  <si>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</si>
  <si>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</si>
  <si>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</si>
  <si>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</si>
  <si>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</si>
  <si>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</si>
  <si>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</si>
  <si>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</si>
  <si>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</si>
  <si>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</si>
  <si>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</si>
  <si>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</si>
  <si>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</si>
  <si>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</si>
  <si>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</si>
  <si>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</si>
  <si>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</si>
  <si>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</si>
  <si>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</si>
  <si>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</si>
  <si>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</si>
  <si>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</si>
  <si>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</si>
  <si>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</si>
  <si>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</si>
  <si>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</si>
  <si>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</si>
  <si>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</si>
  <si>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</si>
  <si>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</si>
  <si>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</si>
  <si>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</si>
  <si>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</si>
  <si>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</si>
  <si>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</si>
  <si>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</si>
  <si>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</si>
  <si>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</si>
  <si>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</si>
  <si>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</si>
  <si>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</si>
  <si>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</si>
  <si>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</si>
  <si>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</si>
  <si>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</si>
  <si>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</si>
  <si>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</si>
  <si>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</si>
  <si>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</si>
  <si>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</si>
  <si>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</si>
  <si>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</si>
  <si>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</si>
  <si>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</si>
  <si>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</si>
  <si>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</si>
  <si>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</si>
  <si>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</si>
  <si>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</si>
  <si>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</si>
  <si>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</si>
  <si>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</si>
  <si>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</si>
  <si>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</si>
  <si>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</si>
  <si>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</si>
  <si>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</si>
  <si>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</si>
  <si>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</si>
  <si>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</si>
  <si>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</si>
  <si>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</si>
  <si>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</si>
  <si>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</si>
  <si>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</si>
  <si>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</si>
  <si>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</si>
  <si>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</si>
  <si>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</si>
  <si>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</si>
  <si>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</si>
  <si>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</si>
  <si>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</si>
  <si>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</si>
  <si>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</si>
  <si>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</si>
  <si>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</si>
  <si>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</si>
  <si>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</si>
  <si>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</si>
  <si>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</si>
  <si>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</si>
  <si>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</si>
  <si>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</si>
  <si>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</si>
  <si>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</si>
  <si>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</si>
  <si>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</si>
  <si>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</si>
  <si>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</si>
  <si>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</si>
  <si>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</si>
  <si>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</si>
  <si>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</si>
  <si>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</si>
  <si>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</si>
  <si>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</si>
  <si>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</si>
  <si>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</si>
  <si>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</si>
  <si>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</si>
  <si>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</si>
  <si>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</si>
  <si>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</si>
  <si>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</si>
  <si>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</si>
  <si>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</si>
  <si>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</si>
  <si>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</si>
  <si>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</si>
  <si>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</si>
  <si>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</si>
  <si>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</si>
  <si>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</si>
  <si>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</si>
  <si>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</si>
  <si>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</si>
  <si>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</si>
  <si>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</si>
  <si>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</si>
  <si>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</si>
  <si>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</si>
  <si>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</si>
  <si>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</si>
  <si>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</si>
  <si>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</si>
  <si>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</si>
  <si>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</si>
  <si>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</si>
  <si>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</si>
  <si>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</si>
  <si>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</si>
  <si>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</si>
  <si>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</si>
  <si>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</si>
  <si>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</si>
  <si>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</si>
  <si>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</si>
  <si>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</si>
  <si>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</si>
  <si>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</si>
  <si>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</si>
  <si>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</si>
  <si>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</si>
  <si>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</si>
  <si>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</si>
  <si>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</si>
  <si>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</si>
  <si>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</si>
  <si>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</si>
  <si>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</si>
  <si>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</si>
  <si>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</si>
  <si>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</si>
  <si>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</si>
  <si>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</si>
  <si>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</si>
  <si>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</si>
  <si>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</si>
  <si>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</si>
  <si>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</si>
  <si>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</si>
  <si>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</si>
  <si>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</si>
  <si>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</si>
  <si>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</si>
  <si>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</si>
  <si>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</si>
  <si>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</si>
  <si>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</si>
  <si>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</si>
  <si>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</si>
  <si>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</si>
  <si>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</si>
  <si>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</si>
  <si>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</si>
  <si>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</si>
  <si>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</si>
  <si>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</si>
  <si>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</si>
  <si>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</si>
  <si>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</si>
  <si>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</si>
  <si>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</si>
  <si>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</si>
  <si>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</si>
  <si>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</si>
  <si>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</si>
  <si>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</si>
  <si>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</si>
  <si>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</si>
  <si>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</si>
  <si>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</si>
  <si>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</si>
  <si>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</si>
  <si>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</si>
  <si>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</si>
  <si>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</si>
  <si>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</si>
  <si>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</si>
  <si>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</si>
  <si>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</si>
  <si>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</si>
  <si>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</si>
  <si>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</si>
  <si>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</si>
  <si>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</si>
  <si>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</si>
  <si>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</si>
  <si>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</si>
  <si>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</si>
  <si>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</si>
  <si>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</si>
  <si>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</si>
  <si>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</si>
  <si>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</si>
  <si>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</si>
  <si>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</si>
  <si>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</si>
  <si>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</si>
  <si>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</si>
  <si>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</si>
  <si>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</si>
  <si>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</si>
  <si>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</si>
  <si>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</si>
  <si>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</si>
  <si>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</si>
  <si>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</si>
  <si>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</si>
  <si>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</si>
  <si>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</si>
  <si>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</si>
  <si>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</si>
  <si>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</si>
  <si>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</si>
  <si>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</si>
  <si>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</si>
  <si>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</si>
  <si>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</si>
  <si>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</si>
  <si>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</si>
  <si>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</si>
  <si>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</si>
  <si>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</si>
  <si>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</si>
  <si>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</si>
  <si>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</si>
  <si>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</si>
  <si>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</si>
  <si>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</si>
  <si>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</si>
  <si>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</si>
  <si>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</si>
  <si>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</si>
  <si>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</si>
  <si>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</si>
  <si>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</si>
  <si>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</si>
  <si>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</si>
  <si>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</si>
  <si>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</si>
  <si>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</si>
  <si>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</si>
  <si>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</si>
  <si>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</si>
  <si>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</si>
  <si>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</si>
  <si>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</si>
  <si>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</si>
  <si>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</si>
  <si>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</si>
  <si>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</si>
  <si>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</si>
  <si>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</si>
  <si>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</si>
  <si>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</si>
  <si>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</si>
  <si>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</si>
  <si>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</si>
  <si>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</si>
  <si>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</si>
  <si>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</si>
  <si>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</si>
  <si>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</si>
  <si>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</si>
  <si>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</si>
  <si>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</si>
  <si>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</si>
  <si>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</si>
  <si>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</si>
  <si>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</si>
  <si>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</si>
  <si>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</si>
  <si>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</si>
  <si>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</si>
  <si>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</si>
  <si>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</si>
  <si>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</si>
  <si>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</si>
  <si>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</si>
  <si>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</si>
  <si>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</si>
  <si>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</si>
  <si>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</si>
  <si>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</si>
  <si>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</si>
  <si>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</si>
  <si>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</si>
  <si>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</si>
  <si>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</si>
  <si>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</si>
  <si>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</si>
  <si>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</si>
  <si>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</si>
  <si>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</si>
  <si>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</si>
  <si>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</si>
  <si>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</si>
  <si>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</si>
  <si>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</si>
  <si>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</si>
  <si>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</si>
  <si>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</si>
  <si>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</si>
  <si>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</si>
  <si>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</si>
  <si>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</si>
  <si>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</si>
  <si>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</si>
  <si>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</si>
  <si>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</si>
  <si>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</si>
  <si>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</si>
  <si>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</si>
  <si>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</si>
  <si>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</si>
  <si>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</si>
  <si>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</si>
  <si>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</si>
  <si>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</si>
  <si>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</si>
  <si>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</si>
  <si>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</si>
  <si>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</si>
  <si>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</si>
  <si>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</si>
  <si>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</si>
  <si>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</si>
  <si>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</si>
  <si>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</si>
  <si>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</si>
  <si>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</si>
  <si>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</si>
  <si>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</si>
  <si>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</si>
  <si>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</si>
  <si>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</si>
  <si>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</si>
  <si>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</si>
  <si>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</si>
  <si>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</si>
  <si>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</si>
  <si>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</si>
  <si>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</si>
  <si>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</si>
  <si>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</si>
  <si>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</si>
  <si>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</si>
  <si>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</si>
  <si>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</si>
  <si>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</si>
  <si>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</si>
  <si>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</si>
  <si>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</si>
  <si>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</si>
  <si>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</si>
  <si>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</si>
  <si>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</si>
  <si>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</si>
  <si>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</si>
  <si>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</si>
  <si>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</si>
  <si>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</si>
  <si>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</si>
  <si>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</si>
  <si>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</si>
  <si>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</si>
  <si>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</si>
  <si>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</si>
  <si>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</si>
  <si>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</si>
  <si>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</si>
  <si>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</si>
  <si>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</si>
  <si>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</si>
  <si>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</si>
  <si>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</si>
  <si>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</si>
  <si>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</si>
  <si>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</si>
  <si>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</si>
  <si>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</si>
  <si>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</si>
  <si>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</si>
  <si>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</si>
  <si>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</si>
  <si>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</si>
  <si>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</si>
  <si>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</si>
  <si>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</si>
  <si>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</si>
  <si>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</si>
  <si>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</si>
  <si>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</si>
  <si>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</si>
  <si>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</si>
  <si>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</si>
  <si>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</si>
  <si>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</si>
  <si>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</si>
  <si>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</si>
  <si>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</si>
  <si>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</si>
  <si>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</si>
  <si>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</si>
  <si>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</si>
  <si>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</si>
  <si>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</si>
  <si>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</si>
  <si>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</si>
  <si>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</si>
  <si>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</si>
  <si>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</si>
  <si>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</si>
  <si>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</si>
  <si>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</si>
  <si>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</si>
  <si>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</si>
  <si>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</si>
  <si>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</si>
  <si>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</si>
  <si>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</si>
  <si>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</si>
  <si>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</si>
  <si>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</si>
  <si>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</si>
  <si>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</si>
  <si>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</si>
  <si>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</si>
  <si>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</si>
  <si>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</si>
  <si>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</si>
  <si>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</si>
  <si>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</si>
  <si>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</si>
  <si>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</si>
  <si>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</si>
  <si>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</si>
  <si>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</si>
  <si>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</si>
  <si>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</si>
  <si>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</si>
  <si>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</si>
  <si>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</si>
  <si>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</si>
  <si>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</si>
  <si>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</si>
  <si>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</si>
  <si>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</si>
  <si>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</si>
  <si>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</si>
  <si>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</si>
  <si>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</si>
  <si>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</si>
  <si>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</si>
  <si>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</si>
  <si>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</si>
  <si>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</si>
  <si>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</si>
  <si>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</si>
  <si>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</si>
  <si>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</si>
  <si>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</si>
  <si>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</si>
  <si>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</si>
  <si>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</si>
  <si>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</si>
  <si>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</si>
  <si>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</si>
  <si>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</si>
  <si>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</si>
  <si>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</si>
  <si>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</si>
  <si>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</si>
  <si>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</si>
  <si>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</si>
  <si>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</si>
  <si>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</si>
  <si>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</si>
  <si>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</si>
  <si>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</si>
  <si>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</si>
  <si>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</si>
  <si>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</si>
  <si>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</si>
  <si>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</si>
  <si>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</si>
  <si>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</si>
  <si>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</si>
  <si>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</si>
  <si>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</si>
  <si>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</si>
  <si>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</si>
  <si>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</si>
  <si>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</si>
  <si>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</si>
  <si>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</si>
  <si>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</si>
  <si>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</si>
  <si>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</si>
  <si>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</si>
  <si>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</si>
  <si>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</si>
  <si>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</si>
  <si>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</si>
  <si>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</si>
  <si>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</si>
  <si>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</si>
  <si>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</si>
  <si>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</si>
  <si>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</si>
  <si>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</si>
  <si>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</si>
  <si>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</si>
  <si>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</si>
  <si>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</si>
  <si>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</si>
  <si>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</si>
  <si>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</si>
  <si>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</si>
  <si>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</si>
  <si>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</si>
  <si>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</si>
  <si>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</si>
  <si>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</si>
  <si>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</si>
  <si>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</si>
  <si>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</si>
  <si>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</si>
  <si>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</si>
  <si>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</si>
  <si>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</si>
  <si>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</si>
  <si>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</si>
  <si>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</si>
  <si>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</si>
  <si>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</si>
  <si>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</si>
  <si>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</si>
  <si>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</si>
  <si>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</si>
  <si>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</si>
  <si>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</si>
  <si>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</si>
  <si>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</si>
  <si>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</si>
  <si>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</si>
  <si>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</si>
  <si>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</si>
  <si>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</si>
  <si>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</si>
  <si>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</si>
  <si>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</si>
  <si>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</si>
  <si>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</si>
  <si>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</si>
  <si>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</si>
  <si>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</si>
  <si>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</si>
  <si>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</si>
  <si>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</si>
  <si>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</si>
  <si>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</si>
  <si>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</si>
  <si>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</si>
  <si>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</si>
  <si>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</si>
  <si>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</si>
  <si>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</si>
  <si>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</si>
  <si>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</si>
  <si>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</si>
  <si>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</si>
  <si>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</si>
  <si>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</si>
  <si>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</si>
  <si>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</si>
  <si>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</si>
  <si>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</si>
  <si>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</si>
  <si>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</si>
  <si>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</si>
  <si>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</si>
  <si>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</si>
  <si>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</si>
  <si>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</si>
  <si>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</si>
  <si>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</si>
  <si>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</si>
  <si>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</si>
  <si>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</si>
  <si>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</si>
  <si>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</si>
  <si>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</si>
  <si>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</si>
  <si>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</si>
  <si>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</si>
  <si>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</si>
  <si>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</si>
  <si>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</si>
  <si>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</si>
  <si>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</si>
  <si>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</si>
  <si>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</si>
  <si>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</si>
  <si>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</si>
  <si>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</si>
  <si>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</si>
  <si>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</si>
  <si>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</si>
  <si>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</si>
  <si>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</si>
  <si>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</si>
  <si>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</si>
  <si>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</si>
  <si>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</si>
  <si>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</si>
  <si>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</si>
  <si>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</si>
  <si>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</si>
  <si>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</si>
  <si>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</si>
  <si>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</si>
  <si>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</si>
  <si>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</si>
  <si>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</si>
  <si>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</si>
  <si>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</si>
  <si>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</si>
  <si>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</si>
  <si>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</si>
  <si>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</si>
  <si>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</si>
  <si>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</si>
  <si>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</si>
  <si>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</si>
  <si>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</si>
  <si>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</si>
  <si>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</si>
  <si>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</si>
  <si>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</si>
  <si>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</si>
  <si>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</si>
  <si>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</si>
  <si>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</si>
  <si>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</si>
  <si>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</si>
  <si>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</si>
  <si>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</si>
  <si>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</si>
  <si>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</si>
  <si>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</si>
  <si>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</si>
  <si>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</si>
  <si>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</si>
  <si>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</si>
  <si>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</si>
  <si>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</si>
  <si>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</si>
  <si>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</si>
  <si>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</si>
  <si>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</si>
  <si>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</si>
  <si>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</si>
  <si>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</si>
  <si>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</si>
  <si>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</si>
  <si>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</si>
  <si>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</si>
  <si>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</si>
  <si>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</si>
  <si>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</si>
  <si>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</si>
  <si>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</si>
  <si>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</si>
  <si>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</si>
  <si>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</si>
  <si>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</si>
  <si>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</si>
  <si>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</si>
  <si>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</si>
  <si>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</si>
  <si>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</si>
  <si>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</si>
  <si>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</si>
  <si>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</si>
  <si>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</si>
  <si>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</si>
  <si>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</si>
  <si>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</si>
  <si>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</si>
  <si>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</si>
  <si>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</si>
  <si>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</si>
  <si>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</si>
  <si>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</si>
  <si>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</si>
  <si>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</si>
  <si>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</si>
  <si>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</si>
  <si>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</si>
  <si>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</si>
  <si>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</si>
  <si>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</si>
  <si>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</si>
  <si>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</si>
  <si>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</si>
  <si>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</si>
  <si>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</si>
  <si>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</si>
  <si>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</si>
  <si>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</si>
  <si>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</si>
  <si>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</si>
  <si>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</si>
  <si>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</si>
  <si>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</si>
  <si>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</si>
  <si>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</si>
  <si>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</si>
  <si>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</si>
  <si>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</si>
  <si>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</si>
  <si>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</si>
  <si>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</si>
  <si>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</si>
  <si>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</si>
  <si>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</si>
  <si>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</si>
  <si>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</si>
  <si>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</si>
  <si>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</si>
  <si>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</si>
  <si>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</si>
  <si>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</si>
  <si>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</si>
  <si>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</si>
  <si>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</si>
  <si>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</si>
  <si>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</si>
  <si>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</si>
  <si>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</si>
  <si>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</si>
  <si>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</si>
  <si>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</si>
  <si>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</si>
  <si>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</si>
  <si>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</si>
  <si>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</si>
  <si>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</si>
  <si>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</si>
  <si>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</si>
  <si>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</si>
  <si>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</si>
  <si>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</si>
  <si>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</si>
  <si>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</si>
  <si>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</si>
  <si>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</si>
  <si>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</si>
  <si>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</si>
  <si>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</si>
  <si>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</si>
  <si>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</si>
  <si>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</si>
  <si>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</si>
  <si>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</si>
  <si>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</si>
  <si>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</si>
  <si>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</si>
  <si>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</si>
  <si>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</si>
  <si>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</si>
  <si>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</si>
  <si>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</si>
  <si>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</si>
  <si>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</si>
  <si>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</si>
  <si>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</si>
  <si>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</si>
  <si>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</si>
  <si>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</si>
  <si>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</si>
  <si>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</si>
  <si>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</si>
  <si>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</si>
  <si>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</si>
  <si>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</si>
  <si>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</si>
  <si>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</si>
  <si>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</si>
  <si>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</si>
  <si>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</si>
  <si>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</si>
  <si>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</si>
  <si>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</si>
  <si>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</si>
  <si>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</si>
  <si>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</si>
  <si>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</si>
  <si>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</si>
  <si>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</si>
  <si>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</si>
  <si>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</si>
  <si>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</si>
  <si>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</si>
  <si>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</si>
  <si>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</si>
  <si>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</si>
  <si>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</si>
  <si>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</si>
  <si>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</si>
  <si>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</si>
  <si>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</si>
  <si>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</si>
  <si>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</si>
  <si>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</si>
  <si>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</si>
  <si>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</si>
  <si>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</si>
  <si>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</si>
  <si>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</si>
  <si>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</si>
  <si>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</si>
  <si>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</si>
  <si>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</si>
  <si>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</si>
  <si>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</si>
  <si>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</si>
  <si>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</si>
  <si>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</si>
  <si>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</si>
  <si>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</si>
  <si>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</si>
  <si>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</si>
  <si>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</si>
  <si>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</si>
  <si>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</si>
  <si>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</si>
  <si>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</si>
  <si>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</si>
  <si>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</si>
  <si>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</si>
  <si>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</si>
  <si>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</si>
  <si>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</si>
  <si>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</si>
  <si>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</si>
  <si>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</si>
  <si>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</si>
  <si>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</si>
  <si>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</si>
  <si>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</si>
  <si>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</si>
  <si>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</si>
  <si>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</si>
  <si>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</si>
  <si>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</si>
  <si>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</si>
  <si>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</si>
  <si>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</si>
  <si>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</si>
  <si>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</si>
  <si>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</si>
  <si>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</si>
  <si>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</si>
  <si>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</si>
  <si>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</si>
  <si>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</si>
  <si>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</si>
  <si>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</si>
  <si>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</si>
  <si>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</si>
  <si>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</si>
  <si>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</si>
  <si>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</si>
  <si>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</si>
  <si>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</si>
  <si>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</si>
  <si>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</si>
  <si>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</si>
  <si>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</si>
  <si>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</si>
  <si>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</si>
  <si>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</si>
  <si>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</si>
  <si>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</si>
  <si>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</si>
  <si>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</si>
  <si>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</si>
  <si>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</si>
  <si>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</si>
  <si>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</si>
  <si>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</si>
  <si>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</si>
  <si>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</si>
  <si>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</si>
  <si>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</si>
  <si>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</si>
  <si>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</si>
  <si>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</si>
  <si>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</si>
  <si>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</si>
  <si>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</si>
  <si>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</si>
  <si>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</si>
  <si>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</si>
  <si>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</si>
  <si>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</si>
  <si>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</si>
  <si>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</si>
  <si>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</si>
  <si>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</si>
  <si>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</si>
  <si>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</si>
  <si>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</si>
  <si>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</si>
  <si>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</si>
  <si>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</si>
  <si>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</si>
  <si>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</si>
  <si>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</si>
  <si>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</si>
  <si>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</si>
  <si>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</si>
  <si>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</si>
  <si>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</si>
  <si>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</si>
  <si>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</si>
  <si>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</si>
  <si>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</si>
  <si>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</si>
  <si>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</si>
  <si>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</si>
  <si>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</si>
  <si>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</si>
  <si>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</si>
  <si>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</si>
  <si>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</si>
  <si>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</si>
  <si>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</si>
  <si>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</si>
  <si>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</si>
  <si>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</si>
  <si>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</si>
  <si>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</si>
  <si>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</si>
  <si>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</si>
  <si>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</si>
  <si>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</si>
  <si>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</si>
  <si>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</si>
  <si>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</si>
  <si>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</si>
  <si>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</si>
  <si>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</si>
  <si>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</si>
  <si>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</si>
  <si>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</si>
  <si>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</si>
  <si>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</si>
  <si>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</si>
  <si>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</si>
  <si>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</si>
  <si>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</si>
  <si>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</si>
  <si>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</si>
  <si>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</si>
  <si>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</si>
  <si>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</si>
  <si>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</si>
  <si>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</si>
  <si>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</si>
  <si>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</si>
  <si>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</si>
  <si>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</si>
  <si>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</si>
  <si>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</si>
  <si>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</si>
  <si>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</si>
  <si>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</si>
  <si>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</si>
  <si>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</si>
  <si>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</si>
  <si>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</si>
  <si>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</si>
  <si>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</si>
  <si>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</si>
  <si>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</si>
  <si>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</si>
  <si>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</si>
  <si>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</si>
  <si>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</si>
  <si>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</si>
  <si>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</si>
  <si>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</si>
  <si>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</si>
  <si>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</si>
  <si>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</si>
  <si>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</si>
  <si>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</si>
  <si>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</si>
  <si>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</si>
  <si>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</si>
  <si>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</si>
  <si>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</si>
  <si>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</si>
  <si>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</si>
  <si>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</si>
  <si>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</si>
  <si>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</si>
  <si>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</si>
  <si>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</si>
  <si>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</si>
  <si>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</si>
  <si>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</si>
  <si>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</si>
  <si>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</si>
  <si>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</si>
  <si>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</si>
  <si>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</si>
  <si>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</si>
  <si>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</si>
  <si>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</si>
  <si>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</si>
  <si>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</si>
  <si>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</si>
  <si>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</si>
  <si>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</si>
  <si>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</si>
  <si>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</si>
  <si>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</si>
  <si>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</si>
  <si>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</si>
  <si>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</si>
  <si>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</si>
  <si>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</si>
  <si>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</si>
  <si>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</si>
  <si>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</si>
  <si>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</si>
  <si>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</si>
  <si>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</si>
  <si>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</si>
  <si>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</si>
  <si>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</si>
  <si>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</si>
  <si>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</si>
  <si>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</si>
  <si>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</si>
  <si>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</si>
  <si>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</si>
  <si>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</si>
  <si>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</si>
  <si>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</si>
  <si>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</si>
  <si>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</si>
  <si>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</si>
  <si>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</si>
  <si>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</si>
  <si>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</si>
  <si>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</si>
  <si>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</si>
  <si>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</si>
  <si>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</si>
  <si>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</si>
  <si>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</si>
  <si>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</si>
  <si>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</si>
  <si>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</si>
  <si>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</si>
  <si>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</si>
  <si>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</si>
  <si>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</si>
  <si>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</si>
  <si>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</si>
  <si>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</si>
  <si>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</si>
  <si>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</si>
  <si>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</si>
  <si>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</si>
  <si>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</si>
  <si>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</si>
  <si>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</si>
  <si>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</si>
  <si>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</si>
  <si>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</si>
  <si>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</si>
  <si>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</si>
  <si>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</si>
  <si>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</si>
  <si>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</si>
  <si>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</si>
  <si>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</si>
  <si>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</si>
  <si>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</si>
  <si>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</si>
  <si>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</si>
  <si>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</si>
  <si>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</si>
  <si>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</si>
  <si>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</si>
  <si>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</si>
  <si>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</si>
  <si>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</si>
  <si>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</si>
  <si>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</si>
  <si>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</si>
  <si>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</si>
  <si>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</si>
  <si>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</si>
  <si>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</si>
  <si>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</si>
  <si>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</si>
  <si>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</si>
  <si>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</si>
  <si>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</si>
  <si>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</si>
  <si>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</si>
  <si>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</si>
  <si>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</si>
  <si>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</si>
  <si>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</si>
  <si>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</si>
  <si>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</si>
  <si>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</si>
  <si>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</si>
  <si>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</si>
  <si>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</si>
  <si>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</si>
  <si>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</si>
  <si>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</si>
  <si>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</si>
  <si>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</si>
  <si>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</si>
  <si>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</si>
  <si>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</si>
  <si>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</si>
  <si>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</si>
  <si>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</si>
  <si>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</si>
  <si>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</si>
  <si>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</si>
  <si>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</si>
  <si>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</si>
  <si>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</si>
  <si>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</si>
  <si>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</si>
  <si>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</si>
  <si>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</si>
  <si>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</si>
  <si>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</si>
  <si>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</si>
  <si>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</si>
  <si>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</si>
  <si>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</si>
  <si>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</si>
  <si>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</si>
  <si>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</si>
  <si>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</si>
  <si>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</si>
  <si>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</si>
  <si>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</si>
  <si>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</si>
  <si>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</si>
  <si>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</si>
  <si>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</si>
  <si>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</si>
  <si>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</si>
  <si>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</si>
  <si>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</si>
  <si>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</si>
  <si>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</si>
  <si>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</si>
  <si>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</si>
  <si>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</si>
  <si>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</si>
  <si>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</si>
  <si>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</si>
  <si>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</si>
  <si>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</si>
  <si>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</si>
  <si>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</si>
  <si>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</si>
  <si>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</si>
  <si>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</si>
  <si>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</si>
  <si>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</si>
  <si>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</si>
  <si>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</si>
  <si>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</si>
  <si>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</si>
  <si>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</si>
  <si>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</si>
  <si>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</si>
  <si>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</si>
  <si>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</si>
  <si>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</si>
  <si>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</si>
  <si>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</si>
  <si>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</si>
  <si>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</si>
  <si>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</si>
  <si>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</si>
  <si>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</si>
  <si>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</si>
  <si>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</si>
  <si>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</si>
  <si>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</si>
  <si>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</si>
  <si>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</si>
  <si>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</si>
  <si>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</si>
  <si>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</si>
  <si>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</si>
  <si>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</si>
  <si>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</si>
  <si>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</si>
  <si>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</si>
  <si>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</si>
  <si>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</si>
  <si>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</si>
  <si>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</si>
  <si>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</si>
  <si>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</si>
  <si>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</si>
  <si>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</si>
  <si>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</si>
  <si>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</si>
  <si>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</si>
  <si>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</si>
  <si>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</si>
  <si>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</si>
  <si>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</si>
  <si>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</si>
  <si>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</si>
  <si>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</si>
  <si>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</si>
  <si>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</si>
  <si>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</si>
  <si>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</si>
  <si>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</si>
  <si>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</si>
  <si>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</si>
  <si>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</si>
  <si>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</si>
  <si>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</si>
  <si>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</si>
  <si>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</si>
  <si>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</si>
  <si>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</si>
  <si>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</si>
  <si>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</si>
  <si>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</si>
  <si>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</si>
  <si>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</si>
  <si>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</si>
  <si>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</si>
  <si>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</si>
  <si>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</si>
  <si>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</si>
  <si>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</si>
  <si>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</si>
  <si>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</si>
  <si>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</si>
  <si>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</si>
  <si>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</si>
  <si>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</si>
  <si>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</si>
  <si>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</si>
  <si>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</si>
  <si>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</si>
  <si>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</si>
  <si>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</si>
  <si>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</si>
  <si>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</si>
  <si>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</si>
  <si>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</si>
  <si>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</si>
  <si>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</si>
  <si>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</si>
  <si>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</si>
  <si>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</si>
  <si>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</si>
  <si>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</si>
  <si>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</si>
  <si>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</si>
  <si>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</si>
  <si>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</si>
  <si>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</si>
  <si>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</si>
  <si>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</si>
  <si>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</si>
  <si>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</si>
  <si>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</si>
  <si>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</si>
  <si>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</si>
  <si>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</si>
  <si>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</si>
  <si>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</si>
  <si>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</si>
  <si>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</si>
  <si>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</si>
  <si>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</si>
  <si>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</si>
  <si>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</si>
  <si>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</si>
  <si>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</si>
  <si>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</si>
  <si>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</si>
  <si>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</si>
  <si>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</si>
  <si>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</si>
  <si>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</si>
  <si>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</si>
  <si>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</si>
  <si>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</si>
  <si>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</si>
  <si>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</si>
  <si>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</si>
  <si>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</si>
  <si>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</si>
  <si>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</si>
  <si>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</si>
  <si>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</si>
  <si>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</si>
  <si>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</si>
  <si>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</si>
  <si>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</si>
  <si>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</si>
  <si>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</si>
  <si>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</si>
  <si>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</si>
  <si>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</si>
  <si>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</si>
  <si>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</si>
  <si>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</si>
  <si>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</si>
  <si>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</si>
  <si>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</si>
  <si>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</si>
  <si>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</si>
  <si>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</si>
  <si>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</si>
  <si>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</si>
  <si>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</si>
  <si>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</si>
  <si>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</si>
  <si>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</si>
  <si>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</si>
  <si>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</si>
  <si>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</si>
  <si>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</si>
  <si>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</si>
  <si>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</si>
  <si>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</si>
  <si>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</si>
  <si>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</si>
  <si>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</si>
  <si>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</si>
  <si>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</si>
  <si>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</si>
  <si>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</si>
  <si>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</si>
  <si>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</si>
  <si>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</si>
  <si>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</si>
  <si>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</si>
  <si>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</si>
  <si>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</si>
  <si>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</si>
  <si>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</si>
  <si>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</si>
  <si>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</si>
  <si>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</si>
  <si>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</si>
  <si>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</si>
  <si>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</si>
  <si>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</si>
  <si>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</si>
  <si>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</si>
  <si>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</si>
  <si>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</si>
  <si>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</si>
  <si>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</si>
  <si>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</si>
  <si>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</si>
  <si>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</si>
  <si>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</si>
  <si>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</si>
  <si>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</si>
  <si>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</si>
  <si>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</si>
  <si>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</si>
  <si>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</si>
  <si>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</si>
  <si>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</si>
  <si>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</si>
  <si>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</si>
  <si>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</si>
  <si>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</si>
  <si>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</si>
  <si>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</si>
  <si>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</si>
  <si>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</si>
  <si>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</si>
  <si>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</si>
  <si>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</si>
  <si>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</si>
  <si>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</si>
  <si>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</si>
  <si>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</si>
  <si>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</si>
  <si>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</si>
  <si>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</si>
  <si>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</si>
  <si>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</si>
  <si>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</si>
  <si>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</si>
  <si>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</si>
  <si>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</si>
  <si>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</si>
  <si>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</si>
  <si>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</si>
  <si>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</si>
  <si>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</si>
  <si>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</si>
  <si>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</si>
  <si>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</si>
  <si>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</si>
  <si>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</si>
  <si>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</si>
  <si>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</si>
  <si>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</si>
  <si>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</si>
  <si>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</si>
  <si>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</si>
  <si>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</si>
  <si>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</si>
  <si>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</si>
  <si>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</si>
  <si>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</si>
  <si>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</si>
  <si>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</si>
  <si>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</si>
  <si>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</si>
  <si>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</si>
  <si>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</si>
  <si>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</si>
  <si>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</si>
  <si>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</si>
  <si>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</si>
  <si>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</si>
  <si>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</si>
  <si>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</si>
  <si>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</si>
  <si>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</si>
  <si>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</si>
  <si>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</si>
  <si>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</si>
  <si>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</si>
  <si>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</si>
  <si>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</si>
  <si>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</si>
  <si>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</si>
  <si>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</si>
  <si>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</si>
  <si>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</si>
  <si>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</si>
  <si>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</si>
  <si>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</si>
  <si>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</si>
  <si>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</si>
  <si>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</si>
  <si>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</si>
  <si>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</si>
  <si>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</si>
  <si>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</si>
  <si>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</si>
  <si>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</si>
  <si>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</si>
  <si>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</si>
  <si>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</si>
  <si>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</si>
  <si>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</si>
  <si>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</si>
  <si>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</si>
  <si>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</si>
  <si>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</si>
  <si>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</si>
  <si>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</si>
  <si>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</si>
  <si>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</si>
  <si>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</si>
  <si>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</si>
  <si>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</si>
  <si>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</si>
  <si>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</si>
  <si>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</si>
  <si>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</si>
  <si>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</si>
  <si>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</si>
  <si>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</si>
  <si>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</si>
  <si>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</si>
  <si>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</si>
  <si>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</si>
  <si>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</si>
  <si>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</si>
  <si>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</si>
  <si>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</si>
  <si>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</si>
  <si>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</si>
  <si>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</si>
  <si>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</si>
  <si>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</si>
  <si>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</si>
  <si>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</si>
  <si>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</si>
  <si>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</si>
  <si>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</si>
  <si>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</si>
  <si>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</si>
  <si>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</si>
  <si>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</si>
  <si>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</si>
  <si>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</si>
  <si>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</si>
  <si>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</si>
  <si>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</si>
  <si>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</si>
  <si>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</si>
  <si>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</si>
  <si>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</si>
  <si>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</si>
  <si>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</si>
  <si>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</si>
  <si>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</si>
  <si>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</si>
  <si>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</si>
  <si>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</si>
  <si>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</si>
  <si>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</si>
  <si>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</si>
  <si>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</si>
  <si>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</si>
  <si>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</si>
  <si>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</si>
  <si>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</si>
  <si>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</si>
  <si>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</si>
  <si>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</si>
  <si>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</si>
  <si>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</si>
  <si>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</si>
  <si>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</si>
  <si>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</si>
  <si>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</si>
  <si>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</si>
  <si>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</si>
  <si>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</si>
  <si>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</si>
  <si>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</si>
  <si>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</si>
  <si>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</si>
  <si>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</si>
  <si>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</si>
  <si>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</si>
  <si>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</si>
  <si>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</si>
  <si>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</si>
  <si>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</si>
  <si>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</si>
  <si>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</si>
  <si>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</si>
  <si>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</si>
  <si>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</si>
  <si>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</si>
  <si>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</si>
  <si>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</si>
  <si>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</si>
  <si>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</si>
  <si>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</si>
  <si>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</si>
  <si>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</si>
  <si>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</si>
  <si>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</si>
  <si>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</si>
  <si>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</si>
  <si>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70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</si>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</sst>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family val="2"/>
      <charset val="1"/>
    </font>
    <font>
      <sz val="11"/>
      <color rgb="FF000000"/>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165" fontId="22" fillId="0" borderId="9" xfId="0" applyNumberFormat="1" applyFont="1" applyBorder="1" applyAlignment="1">
      <alignment horizontal="center" vertical="center" wrapText="1"/>
    </xf>
    <xf numFmtId="0" fontId="33" fillId="0" borderId="20"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286.79607997685525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6.300767476852343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5.5790625003282912E-2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45949.744505902781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45949.744505902781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45949.744505902781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45949.744505902781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45949.744505902781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45949.744505902781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45949.744505902781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45949.744505902781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45949.744505902781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45949.744505902781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45949.744505902781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45949.744505902781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45949.744505902781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45949.744505902781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45949.744505902781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45949.744505902781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45949.744505902781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45949.744505902781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45949.744505902781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45949.744505902781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45949.744505902781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45949.744505902781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45949.744505902781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45949.744505902781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45949.744505902781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45949.744505902781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45949.744505902781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45949.744505902781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45949.744505902781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45949.744505902781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45949.744505902781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45949.744505902781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45949.744505902781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45949.744505902781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45949.744505902781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45949.744505902781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45949.744505902781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45949.744505902781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45949.744505902781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45949.744505902781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45949.744505902781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45949.744505902781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45949.744505902781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45949.744505902781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45949.744505902781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45949.744505902781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45949.744505902781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45949.744505902781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45949.744505902781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45949.744505902781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45949.744505902781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45949.744505902781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45949.744505902781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45949.744505902781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45949.744505902781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45949.744505902781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45949.744505902781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45949.744505902781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45949.744505902781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45949.744505902781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45949.744505902781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45949.744505902781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45949.744505902781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45949.744505902781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45949.744505902781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45949.744505902781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45949.744505902781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45949.744505902781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45949.744505902781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45949.744505902781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45949.744505902781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45949.744505902781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45949.744505902781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45949.744505902781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45949.744505902781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45949.744505902781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45949.744505902781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45949.744505902781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45949.744505902781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45949.744505902781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45949.744505902781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45949.744505902781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45949.744505902781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45949.744505902781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45949.744505902781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45949.744505902781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45949.744505902781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45949.744505902781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45949.744505902781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45949.744505902781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45949.744505902781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45949.744505902781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45949.744505902781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45949.744505902781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45949.744505902781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45949.744505902781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45949.744505902781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45949.744505902781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45949.744505902781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86C5DC5-7622-45DC-A37E-790E5D5C5DD9}"/>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143.01742256944999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124.74466793981992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5.248730439816427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45949.744505902781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45949.744505902781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45949.744505902781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45949.744505902781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45949.744505902781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45949.744505902781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45949.744505902781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45949.744505902781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45949.744505902781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45949.744505902781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45949.744505902781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45949.744505902781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45949.744505902781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45949.744505902781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45949.744505902781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45949.744505902781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45949.744505902781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45949.744505902781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45949.744505902781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45949.744505902781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45949.744505902781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45949.744505902781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45949.744505902781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45949.744505902781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45949.744505902781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45949.744505902781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45949.744505902781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45949.744505902781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45949.744505902781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45949.744505902781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45949.744505902781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45949.744505902781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45949.744505902781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45949.744505902781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45949.744505902781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45949.744505902781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45949.744505902781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45949.744505902781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45949.744505902781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45949.744505902781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45949.744505902781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45949.744505902781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45949.744505902781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45949.744505902781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45949.744505902781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45949.744505902781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45949.744505902781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45949.744505902781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45949.744505902781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45949.744505902781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45949.744505902781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45949.744505902781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45949.744505902781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45949.744505902781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45949.744505902781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45949.744505902781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45949.744505902781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45949.744505902781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45949.744505902781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45949.744505902781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45949.744505902781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45949.744505902781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45949.744505902781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45949.744505902781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45949.744505902781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45949.744505902781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45949.744505902781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45949.744505902781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45949.744505902781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45949.744505902781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45949.744505902781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45949.744505902781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45949.744505902781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45949.744505902781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45949.744505902781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45949.744505902781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45949.744505902781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45949.744505902781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45949.744505902781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45949.744505902781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45949.744505902781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45949.744505902781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45949.744505902781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45949.744505902781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45949.744505902781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45949.744505902781</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45949.744505902781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45949.744505902781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45949.744505902781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45949.744505902781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45949.744505902781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45949.744505902781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45949.744505902781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45949.744505902781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45949.744505902781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45949.744505902781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45949.744505902781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45949.744505902781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45949.744505902781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45949.744505902781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45949.744505902781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45949.744505902781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45949.744505902781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45949.744505902781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45949.744505902781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45949.744505902781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45949.744505902781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45949.744505902781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45949.744505902781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45949.744505902781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45949.744505902781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45949.744505902781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45949.744505902781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45949.744505902781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45949.744505902781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45949.744505902781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45949.744505902781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45949.744505902781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45949.744505902781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45949.744505902781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45949.744505902781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45949.744505902781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45949.744505902781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45949.744505902781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45949.744505902781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45949.744505902781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45949.744505902781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45949.744505902781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45949.744505902781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45949.744505902781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45949.744505902781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45949.744505902781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45949.744505902781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45949.744505902781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45949.744505902781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45949.744505902781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45949.744505902781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45949.744505902781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45949.744505902781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45949.744505902781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45949.744505902781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45949.744505902781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45949.744505902781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45949.744505902781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45949.744505902781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45949.744505902781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45949.744505902781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45949.744505902781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45949.744505902781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45949.744505902781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45949.744505902781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45949.744505902781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45949.744505902781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45949.744505902781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45949.744505902781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45949.744505902781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45949.744505902781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45949.744505902781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45949.744505902781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45949.744505902781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45949.744505902781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45949.744505902781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45949.744505902781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45949.744505902781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45949.744505902781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45949.744505902781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45949.744505902781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45949.744505902781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45949.744505902781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45949.744505902781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45949.744505902781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45949.744505902781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45949.744505902781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45949.744505902781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45949.744505902781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45949.744505902781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45949.744505902781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45949.744505902781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45949.744505902781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45949.744505902781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45949.744505902781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45949.744505902781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45949.744505902781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45949.744505902781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45949.744505902781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45949.744505902781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45949.744505902781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45949.744505902781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45949.744505902781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45949.744505902781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45949.744505902781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45949.744505902781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45949.744505902781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45949.744505902781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45949.744505902781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45949.744505902781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45949.744505902781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45949.744505902781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45949.744505902781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45949.744505902781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45949.744505902781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45949.744505902781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45949.744505902781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45949.744505902781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45949.744505902781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45949.744505902781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45949.744505902781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45949.744505902781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45949.744505902781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45949.744505902781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45949.744505902781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45949.744505902781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45949.744505902781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45949.744505902781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45949.744505902781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45949.744505902781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45949.744505902781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45949.744505902781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45949.744505902781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45949.744505902781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45949.744505902781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45949.744505902781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45949.744505902781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45949.744505902781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45949.744505902781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45949.744505902781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45949.744505902781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45949.744505902781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45949.744505902781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45949.744505902781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45949.744505902781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45949.744505902781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45949.744505902781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45949.744505902781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45949.744505902781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45949.744505902781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45949.744505902781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45949.744505902781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45949.744505902781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45949.744505902781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45949.744505902781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45949.744505902781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45949.744505902781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45949.744505902781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45949.744505902781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45949.744505902781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45949.744505902781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45949.744505902781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45949.744505902781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45949.744505902781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45949.744505902781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45949.744505902781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45949.744505902781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45949.744505902781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45949.744505902781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45949.744505902781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45949.744505902781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45949.744505902781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45949.744505902781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45949.744505902781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45949.744505902781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45949.744505902781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45949.744505902781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45949.744505902781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45949.744505902781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45949.744505902781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45949.744505902781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45949.744505902781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45949.744505902781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45949.744505902781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45949.744505902781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45949.744505902781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45949.744505902781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45949.744505902781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45949.744505902781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45949.744505902781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45949.744505902781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45949.744505902781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45949.744505902781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45949.744505902781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45949.744505902781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45949.744505902781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45949.744505902781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45949.744505902781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45949.744505902781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45949.744505902781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45949.744505902781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45949.744505902781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45949.744505902781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45949.744505902781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45949.744505902781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45949.744505902781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45949.744505902781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45949.744505902781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45949.744505902781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45949.744505902781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45949.744505902781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45949.744505902781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45949.744505902781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45949.744505902781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45949.744505902781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45949.744505902781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45949.744505902781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45949.744505902781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45949.744505902781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45949.744505902781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45949.744505902781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45949.744505902781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45949.744505902781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45949.744505902781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45949.744505902781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45949.744505902781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45949.744505902781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45949.744505902781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45949.744505902781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45949.744505902781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45949.744505902781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45949.744505902781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45949.744505902781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45949.744505902781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45949.744505902781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45949.744505902781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45949.744505902781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45949.744505902781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45949.744505902781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45949.744505902781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45949.744505902781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45949.744505902781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45949.744505902781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45949.744505902781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45949.744505902781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45949.744505902781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45949.744505902781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45949.744505902781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45949.744505902781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45949.744505902781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45949.744505902781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45949.744505902781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45949.744505902781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45949.744505902781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45949.744505902781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45949.744505902781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45949.744505902781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45949.744505902781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45949.744505902781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45949.744505902781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45949.744505902781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45949.744505902781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45949.744505902781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45949.744505902781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45949.744505902781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45949.744505902781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45949.744505902781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45949.744505902781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45949.744505902781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45949.744505902781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45949.744505902781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45949.744505902781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45949.744505902781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45949.744505902781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45949.744505902781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45949.744505902781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45949.744505902781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45949.744505902781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45949.744505902781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45949.744505902781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45949.744505902781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45949.744505902781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45949.744505902781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45949.744505902781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45949.744505902781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45949.744505902781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45949.744505902781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45949.744505902781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45949.744505902781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45949.744505902781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45949.744505902781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45949.744505902781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45949.744505902781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45949.744505902781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45949.744505902781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45949.744505902781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45949.744505902781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45949.744505902781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45949.744505902781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45949.744505902781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45949.744505902781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45949.744505902781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45949.744505902781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45949.744505902781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45949.744505902781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45949.744505902781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45949.744505902781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45949.744505902781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45949.744505902781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45949.744505902781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45949.744505902781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45949.744505902781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45949.744505902781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45949.744505902781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45949.744505902781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45949.744505902781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45949.744505902781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45949.744505902781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45949.744505902781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45949.744505902781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45949.744505902781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45949.744505902781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45949.744505902781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45949.744505902781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45949.744505902781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45949.744505902781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45949.744505902781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45949.744505902781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45949.744505902781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45949.744505902781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45949.744505902781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45949.744505902781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45949.744505902781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45949.744505902781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45949.744505902781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45949.744505902781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45949.744505902781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45949.744505902781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45949.744505902781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45949.744505902781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45949.744505902781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45949.744505902781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45949.744505902781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45949.744505902781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45949.744505902781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45949.744505902781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45949.744505902781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45949.744505902781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45949.744505902781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45949.744505902781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45949.744505902781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45949.744505902781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45949.744505902781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45949.744505902781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45949.744505902781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45949.744505902781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45949.744505902781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45949.744505902781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45949.744505902781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45949.744505902781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45949.744505902781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45949.744505902781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45949.744505902781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45949.744505902781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45949.744505902781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45949.744505902781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45949.744505902781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45949.744505902781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45949.744505902781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45949.744505902781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45949.744505902781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45949.744505902781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45949.744505902781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45949.744505902781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45949.744505902781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45949.744505902781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45949.744505902781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45949.744505902781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45949.744505902781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45949.744505902781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45949.744505902781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45949.744505902781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45949.744505902781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45949.744505902781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45949.744505902781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45949.744505902781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45949.744505902781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45949.744505902781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45949.744505902781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45949.744505902781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45949.744505902781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45949.744505902781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45949.744505902781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45949.744505902781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45949.744505902781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45949.744505902781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45949.744505902781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45949.744505902781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45949.744505902781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45949.744505902781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45949.744505902781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45949.744505902781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45949.744505902781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45949.744505902781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45949.744505902781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45949.744505902781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45949.744505902781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45949.744505902781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45949.744505902781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45949.744505902781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45949.744505902781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45949.744505902781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45949.744505902781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45949.744505902781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45949.744505902781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45949.744505902781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45949.744505902781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45949.744505902781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45949.744505902781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45949.744505902781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45949.744505902781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45949.744505902781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45949.744505902781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45949.744505902781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45949.744505902781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45949.744505902781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45949.744505902781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45949.744505902781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45949.744505902781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45949.744505902781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45949.744505902781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45949.744505902781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45949.744505902781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45949.744505902781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45949.744505902781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45949.744505902781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45949.744505902781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45949.744505902781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45949.744505902781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45949.744505902781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45949.744505902781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45949.744505902781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45949.744505902781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45949.744505902781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45949.744505902781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45949.744505902781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45949.744505902781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45949.744505902781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45949.744505902781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45949.744505902781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45949.744505902781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45949.744505902781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45949.744505902781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45949.744505902781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45949.744505902781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45949.744505902781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45949.744505902781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45949.744505902781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45949.744505902781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45949.744505902781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45949.744505902781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45949.744505902781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45949.744505902781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45949.744505902781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45949.744505902781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45949.744505902781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45949.744505902781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45949.744505902781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45949.744505902781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45949.744505902781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45949.744505902781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45949.744505902781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45949.744505902781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45949.744505902781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45949.744505902781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45949.744505902781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45949.744505902781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45949.744505902781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45949.744505902781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45949.744505902781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45949.744505902781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45949.744505902781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45949.744505902781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45949.744505902781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45949.744505902781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45949.744505902781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45949.744505902781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45949.744505902781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45949.744505902781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45949.744505902781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45949.744505902781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45949.744505902781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45949.744505902781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45949.744505902781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45949.744505902781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45949.744505902781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45949.744505902781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45949.744505902781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45949.744505902781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45949.744505902781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45949.744505902781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45949.744505902781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45949.744505902781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45949.744505902781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45949.744505902781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45949.744505902781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45949.744505902781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45949.744505902781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45949.744505902781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45949.744505902781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45949.744505902781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45949.744505902781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45949.744505902781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45949.744505902781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45949.744505902781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45949.744505902781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45949.744505902781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45949.744505902781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45949.744505902781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45949.744505902781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45949.744505902781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45949.744505902781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45949.744505902781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45949.744505902781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45949.744505902781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45949.744505902781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45949.744505902781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45949.744505902781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45949.744505902781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45949.744505902781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45949.744505902781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45949.744505902781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45949.744505902781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45949.744505902781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45949.744505902781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45949.744505902781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45949.744505902781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45949.744505902781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45949.744505902781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45949.744505902781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45949.744505902781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45949.744505902781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45949.744505902781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45949.744505902781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45949.744505902781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45949.744505902781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45949.744505902781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45949.744505902781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45949.744505902781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45949.744505902781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45949.744505902781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45949.744505902781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45949.744505902781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45949.744505902781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45949.744505902781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45949.744505902781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45949.744505902781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45949.744505902781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45949.744505902781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45949.744505902781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45949.744505902781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45949.744505902781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45949.744505902781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45949.744505902781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45949.744505902781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45949.744505902781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45949.744505902781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45949.744505902781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45949.744505902781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45949.744505902781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45949.744505902781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45949.744505902781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45949.744505902781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45949.744505902781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45949.744505902781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45949.744505902781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45949.744505902781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45949.744505902781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45949.744505902781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45949.744505902781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45949.744505902781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45949.744505902781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45949.744505902781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45949.744505902781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45949.744505902781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45949.744505902781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45949.744505902781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45949.744505902781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45949.744505902781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45949.744505902781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45949.744505902781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45949.744505902781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45949.744505902781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45949.744505902781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45949.744505902781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45949.744505902781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45949.744505902781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45949.744505902781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45949.744505902781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45949.744505902781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45949.744505902781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45949.744505902781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45949.744505902781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45949.744505902781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45949.744505902781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45949.744505902781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45949.744505902781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45949.744505902781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45949.744505902781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45949.744505902781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45949.744505902781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45949.744505902781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45949.744505902781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45949.744505902781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45949.744505902781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45949.744505902781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45949.744505902781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45949.744505902781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45949.744505902781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45949.744505902781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45949.744505902781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45949.744505902781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45949.744505902781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45949.744505902781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45949.744505902781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45949.744505902781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45949.744505902781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45949.744505902781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45949.744505902781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45949.744505902781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45949.744505902781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45949.744505902781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45949.744505902781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45949.744505902781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45949.744505902781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45949.744505902781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45949.744505902781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45949.744505902781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45949.744505902781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45949.744505902781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45949.744505902781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45949.744505902781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45949.744505902781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45949.744505902781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45949.744505902781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45949.744505902781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45949.744505902781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45949.744505902781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45949.744505902781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45949.744505902781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45949.744505902781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45949.744505902781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45949.744505902781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45949.744505902781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45949.744505902781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45949.744505902781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45949.744505902781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45949.744505902781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45949.744505902781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45949.744505902781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45949.744505902781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45949.744505902781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45949.744505902781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45949.744505902781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45949.744505902781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45949.744505902781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45949.744505902781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45949.744505902781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45949.744505902781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45949.744505902781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45949.744505902781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45949.744505902781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45949.744505902781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45949.744505902781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45949.744505902781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45949.744505902781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45949.744505902781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45949.744505902781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45949.744505902781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45949.744505902781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45949.744505902781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45949.744505902781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45949.744505902781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45949.744505902781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45949.744505902781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45949.744505902781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45949.744505902781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45949.744505902781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45949.744505902781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45949.744505902781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45949.744505902781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45949.744505902781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45949.744505902781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45949.744505902781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45949.744505902781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45949.744505902781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45949.744505902781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45949.744505902781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45949.744505902781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45949.744505902781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45949.744505902781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45949.744505902781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45949.744505902781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45949.744505902781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45949.744505902781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45949.744505902781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45949.744505902781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45949.744505902781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45949.744505902781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45949.744505902781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45949.744505902781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45949.744505902781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45949.744505902781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45949.744505902781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45949.744505902781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45949.744505902781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45949.744505902781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45949.744505902781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45949.744505902781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45949.744505902781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45949.744505902781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45949.744505902781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45949.744505902781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45949.744505902781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45949.744505902781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45949.744505902781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45949.744505902781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45949.744505902781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45949.744505902781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45949.744505902781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45949.744505902781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45949.744505902781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45949.744505902781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45949.744505902781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45949.744505902781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45949.744505902781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45949.744505902781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45949.744505902781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45949.744505902781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45949.744505902781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45949.744505902781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45949.744505902781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45949.744505902781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45949.744505902781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45949.744505902781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45949.744505902781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45949.744505902781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45949.744505902781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45949.744505902781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45949.744505902781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45949.744505902781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45949.744505902781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45949.744505902781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45949.744505902781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45949.744505902781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45949.744505902781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45949.744505902781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45949.744505902781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45949.744505902781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45949.744505902781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45949.744505902781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45949.744505902781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45949.744505902781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45949.744505902781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45949.744505902781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45949.744505902781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45949.744505902781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45949.744505902781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45949.744505902781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45949.744505902781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45949.744505902781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45949.744505902781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45949.744505902781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45949.744505902781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45949.744505902781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45949.744505902781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45949.744505902781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45949.744505902781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45949.744505902781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45949.744505902781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45949.744505902781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45949.744505902781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45949.744505902781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45949.744505902781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45949.744505902781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45949.744505902781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45949.744505902781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45949.744505902781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45949.744505902781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45949.744505902781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45949.744505902781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45949.744505902781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45949.744505902781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45949.744505902781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45949.744505902781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45949.744505902781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45949.744505902781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45949.744505902781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45949.744505902781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45949.744505902781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45949.744505902781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45949.744505902781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45949.744505902781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45949.744505902781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45949.744505902781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45949.744505902781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45949.744505902781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45949.744505902781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45949.744505902781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45949.744505902781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45949.744505902781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45949.744505902781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45949.744505902781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45949.744505902781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45949.744505902781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45949.744505902781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45949.744505902781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45949.744505902781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45949.744505902781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45949.744505902781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45949.744505902781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45949.744505902781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45949.744505902781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45949.744505902781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45949.744505902781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45949.744505902781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45949.744505902781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45949.744505902781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45949.744505902781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45949.744505902781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45949.744505902781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45949.744505902781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45949.744505902781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45949.744505902781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45949.744505902781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45949.744505902781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45949.744505902781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45949.744505902781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45949.744505902781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45949.744505902781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45949.744505902781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45949.744505902781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45949.744505902781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45949.744505902781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45949.744505902781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45949.744505902781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45949.744505902781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45949.744505902781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45949.744505902781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45949.744505902781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45949.744505902781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45949.744505902781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45949.744505902781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45949.744505902781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45949.744505902781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45949.744505902781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45949.744505902781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45949.744505902781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45949.744505902781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45949.744505902781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45949.744505902781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45949.744505902781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45949.744505902781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45949.744505902781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45949.744505902781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45949.744505902781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45949.744505902781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45949.744505902781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45949.744505902781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45949.744505902781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45949.744505902781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45949.744505902781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45949.744505902781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45949.744505902781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45949.744505902781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45949.744505902781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45949.744505902781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45949.744505902781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45949.744505902781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45949.744505902781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45949.744505902781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45949.744505902781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45949.744505902781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45949.744505902781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45949.744505902781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45949.744505902781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45949.744505902781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45949.744505902781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45949.744505902781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45949.744505902781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45949.744505902781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45949.744505902781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45949.744505902781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45949.744505902781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45949.744505902781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45949.744505902781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45949.744505902781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45949.744505902781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45949.744505902781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45949.744505902781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45949.744505902781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45949.744505902781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45949.744505902781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45949.744505902781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45949.744505902781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45949.744505902781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45949.744505902781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45949.744505902781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45949.744505902781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45949.744505902781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45949.744505902781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45949.744505902781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45949.744505902781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45949.744505902781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45949.744505902781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45949.744505902781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45949.744505902781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45949.744505902781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45949.744505902781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45949.744505902781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45949.744505902781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45949.744505902781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45949.744505902781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45949.744505902781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45949.744505902781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45949.744505902781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45949.744505902781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45949.744505902781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45949.744505902781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45949.744505902781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45949.744505902781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45949.744505902781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45949.744505902781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45949.744505902781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45949.744505902781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45949.744505902781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45949.744505902781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45949.744505902781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45949.744505902781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45949.744505902781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45949.744505902781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45949.744505902781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45949.744505902781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45949.744505902781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45949.744505902781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45949.744505902781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45949.744505902781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45949.744505902781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45949.744505902781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45949.744505902781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45949.744505902781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45949.744505902781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45949.744505902781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45949.744505902781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45949.744505902781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45949.744505902781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45949.744505902781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45949.744505902781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45949.744505902781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45949.744505902781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45949.744505902781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45949.744505902781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45949.744505902781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45949.744505902781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45949.744505902781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45949.744505902781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45949.744505902781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45949.744505902781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45949.744505902781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45949.744505902781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45949.744505902781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45949.744505902781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45949.744505902781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45949.744505902781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45949.744505902781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45949.744505902781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45949.744505902781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45949.744505902781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45949.744505902781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45949.744505902781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45949.744505902781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45949.744505902781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45949.744505902781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45949.744505902781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45949.744505902781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45949.744505902781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45949.744505902781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45949.744505902781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45949.744505902781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45949.744505902781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45949.744505902781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45949.744505902781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45949.744505902781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45949.744505902781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45949.744505902781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45949.744505902781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45949.744505902781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45949.744505902781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45949.744505902781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45949.744505902781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45949.744505902781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45949.744505902781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45949.744505902781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45949.744505902781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45949.744505902781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45949.744505902781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45949.744505902781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45949.744505902781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45949.744505902781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45949.744505902781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45949.744505902781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45949.744505902781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45949.744505902781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45949.744505902781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45949.744505902781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45949.744505902781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45949.744505902781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45949.744505902781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45949.744505902781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45949.744505902781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45949.744505902781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45949.744505902781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45949.744505902781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45949.744505902781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45949.744505902781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45949.744505902781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45949.744505902781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45949.744505902781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45949.744505902781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45949.744505902781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45949.744505902781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45949.744505902781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45949.744505902781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45949.744505902781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45949.744505902781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45949.744505902781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45949.744505902781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45949.744505902781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45949.744505902781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45949.744505902781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45949.744505902781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45949.744505902781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45949.744505902781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45949.744505902781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45949.744505902781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45949.744505902781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45949.744505902781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45949.744505902781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45949.744505902781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45949.744505902781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45949.744505902781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45949.744505902781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45949.744505902781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45949.744505902781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45949.744505902781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45949.744505902781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45949.744505902781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45949.744505902781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45949.744505902781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45949.744505902781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45949.744505902781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45949.744505902781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45949.744505902781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45949.744505902781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45949.744505902781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45949.744505902781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45949.744505902781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45949.744505902781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45949.744505902781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45949.744505902781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45949.744505902781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45949.744505902781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45949.744505902781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45949.744505902781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45949.744505902781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45949.744505902781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45949.74450601852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45949.74450601852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45949.74450601852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45949.74450601852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45949.74450601852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45949.74450601852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45949.74450601852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45949.74450601852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45949.74450601852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45949.74450601852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45949.74450601852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45949.74450601852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45949.74450601852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45949.74450601852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45949.74450601852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45949.74450601852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45949.74450601852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45949.74450601852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45949.74450601852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45949.74450601852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45949.74450601852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45949.74450601852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45949.74450601852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45949.74450601852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45949.74450601852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45949.74450601852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45949.74450601852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45949.74450601852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45949.74450601852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45949.74450601852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45949.74450601852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45949.74450601852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45949.74450601852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45949.74450601852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45949.74450601852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45949.74450601852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45949.74450601852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45949.74450601852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45949.74450601852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45949.74450601852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45949.74450601852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45949.74450601852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45949.74450601852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45949.74450601852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45949.74450601852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45949.74450601852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45949.74450601852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45949.74450601852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45949.74450601852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45949.74450601852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45949.74450601852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45949.74450601852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45949.74450601852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45949.74450601852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45949.74450601852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45949.74450601852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45949.74450601852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45949.74450601852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45949.74450601852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45949.74450601852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45949.74450601852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45949.74450601852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45949.74450601852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45949.74450601852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45949.74450601852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45949.74450601852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45949.74450601852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45949.74450601852</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246.26378831018519</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45949.744505902781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45949.744505902781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45949.744505902781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45949.744505902781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45949.744505902781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45949.744505902781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45949.744505902781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45949.744505902781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45949.744505902781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45949.744505902781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45949.744505902781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45949.744505902781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45949.744505902781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45949.744505902781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45949.744505902781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45949.744505902781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45949.744505902781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45949.744505902781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45949.744505902781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45949.744505902781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45949.744505902781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45949.744505902781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45949.744505902781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45949.744505902781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45949.744505902781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45949.744505902781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45949.744505902781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45949.744505902781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45949.744505902781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45949.744505902781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45949.744505902781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45949.744505902781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45949.744505902781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45949.744505902781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45949.744505902781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45949.744505902781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45949.744505902781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45949.744505902781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45949.744505902781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45949.744505902781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45949.744505902781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45949.744505902781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45949.744505902781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45949.744505902781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45949.744505902781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45949.744505902781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45949.744505902781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45949.744505902781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45949.744505902781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45949.744505902781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45949.744505902781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45949.744505902781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45949.744505902781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45949.744505902781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45949.744505902781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45949.744505902781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45949.744505902781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45949.744505902781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45949.744505902781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45949.744505902781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45949.744505902781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45949.744505902781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45949.744505902781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45949.744505902781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45949.744505902781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45949.744505902781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45949.744505902781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45949.744505902781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45949.744505902781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45949.744505902781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45949.744505902781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45949.744505902781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45949.744505902781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45949.744505902781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45949.744505902781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45949.744505902781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45949.744505902781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45949.744505902781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45949.744505902781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45949.744505902781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45949.744505902781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45949.744505902781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45949.744505902781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45949.744505902781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45949.744505902781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45949.744505902781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45949.744505902781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45949.744505902781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45949.744505902781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45949.744505902781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45949.744505902781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45949.744505902781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45949.744505902781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45949.744505902781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45949.744505902781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45949.744505902781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45949.744505902781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45949.744505902781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45949.744505902781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45949.744505902781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45949.744505902781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45949.744505902781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45949.744505902781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45949.744505902781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45949.744505902781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45949.744505902781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45949.744505902781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45949.744505902781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45949.744505902781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45949.744505902781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45949.744505902781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45949.744505902781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45949.744505902781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45949.744505902781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45949.744505902781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45949.744505902781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45949.744505902781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45949.744505902781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45949.744505902781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45949.744505902781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45949.744505902781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45949.744505902781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45949.744505902781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45949.744505902781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45949.744505902781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45949.744505902781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45949.744505902781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45949.744505902781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45949.744505902781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45949.744505902781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45949.744505902781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45949.744505902781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45949.744505902781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45949.744505902781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45949.744505902781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45949.744505902781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45949.744505902781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45949.744505902781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45949.744505902781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45949.744505902781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45949.744505902781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45949.744505902781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45949.744505902781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45949.744505902781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45949.744505902781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45949.744505902781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45949.744505902781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45949.744505902781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45949.744505902781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45949.744505902781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45949.744505902781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45949.744505902781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45949.744505902781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45949.744505902781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45949.744505902781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45949.744505902781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45949.744505902781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45949.744505902781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45949.744505902781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45949.744505902781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45949.744505902781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45949.744505902781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45949.744505902781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45949.744505902781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45949.744505902781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45949.744505902781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45949.744505902781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45949.744505902781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45949.744505902781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45949.744505902781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45949.744505902781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45949.744505902781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45949.744505902781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45949.744505902781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45949.744505902781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45949.744505902781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45949.744505902781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45949.744505902781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45949.744505902781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45949.744505902781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45949.744505902781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45949.744505902781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45949.744505902781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45949.744505902781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45949.744505902781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45949.744505902781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45949.744505902781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45949.744505902781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45949.744505902781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45949.744505902781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45949.744505902781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45949.744505902781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45949.744505902781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45949.744505902781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45949.744505902781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45949.744505902781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45949.744505902781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45949.744505902781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45949.744505902781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45949.744505902781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45949.744505902781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45949.744505902781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45949.744505902781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45949.744505902781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45949.744505902781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45949.744505902781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45949.744505902781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45949.744505902781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45949.744505902781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45949.744505902781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45949.744505902781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45949.744505902781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45949.744505902781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45949.744505902781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45949.744505902781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45949.744505902781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45949.744505902781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45949.744505902781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45949.744505902781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45949.744505902781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45949.744505902781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45949.744505902781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45949.744505902781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45949.744505902781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45949.744505902781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45949.744505902781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45949.744505902781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45949.744505902781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45949.744505902781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45949.744505902781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45949.744505902781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45949.744505902781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45949.744505902781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45949.744505902781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45949.744505902781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45949.744505902781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45949.744505902781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45949.744505902781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45949.744505902781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45949.744505902781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45949.744505902781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45949.744505902781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45949.744505902781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45949.744505902781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45949.744505902781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45949.744505902781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45949.744505902781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45949.744505902781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45949.744505902781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45949.744505902781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45949.744505902781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45949.744505902781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45949.744505902781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45949.744505902781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45949.744505902781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45949.744505902781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45949.744505902781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45949.744505902781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45949.744505902781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45949.744505902781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45949.744505902781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45949.744505902781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45949.744505902781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45949.744505902781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45949.744505902781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45949.744505902781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45949.744505902781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45949.744505902781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45949.744505902781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45949.744505902781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45949.744505902781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45949.744505902781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45949.744505902781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45949.744505902781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45949.744505902781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45949.744505902781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45949.744505902781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45949.744505902781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45949.744505902781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45949.744505902781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45949.744505902781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45949.744505902781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45949.744505902781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45949.744505902781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45949.744505902781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45949.744505902781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45949.744505902781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45949.744505902781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45949.744505902781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45949.744505902781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45949.744505902781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45949.744505902781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45949.744505902781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45949.744505902781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45949.744505902781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45949.744505902781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45949.744505902781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45949.744505902781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45949.744505902781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45949.744505902781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45949.744505902781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45949.744505902781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45949.744505902781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45949.744505902781</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45949.744505902781</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16"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57.912445717593073</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23.555628587964748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4.9729318287063506</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1.0833947916689795</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45949.744505902781</v>
      </c>
      <c r="H6" s="164"/>
      <c r="I6" s="163" t="str">
        <f>IFERROR(VLOOKUP(D6,DB!A:F,6,0),"")</f>
        <v/>
      </c>
      <c r="J6" s="163" t="str">
        <f>IFERROR(VLOOKUP(D6,DB!A:G,7,0),"")</f>
        <v/>
      </c>
      <c r="K6" s="163"/>
      <c r="L6" s="163" t="str">
        <f>IFERROR(VLOOKUP(D6,DB!A:I,9,0),"")</f>
        <v/>
      </c>
    </row>
    <row r="7" spans="1:13" ht="15.75">
      <c r="A7" s="163"/>
      <c r="B7" s="163" t="str">
        <f>IFERROR(VLOOKUP(D7,DB!A:K,11,0),"")</f>
        <v/>
      </c>
      <c r="C7" s="163"/>
      <c r="D7" s="168"/>
      <c r="E7" s="163"/>
      <c r="F7" s="164"/>
      <c r="G7" s="165">
        <f ca="1">IFERROR(NOW()-F7,"")</f>
        <v>45949.744505902781</v>
      </c>
      <c r="H7" s="164"/>
      <c r="I7" s="163" t="str">
        <f>IFERROR(VLOOKUP(D7,DB!A:F,6,0),"")</f>
        <v/>
      </c>
      <c r="J7" s="163" t="str">
        <f>IFERROR(VLOOKUP(D7,DB!A:G,7,0),"")</f>
        <v/>
      </c>
      <c r="K7" s="163"/>
      <c r="L7" s="163" t="str">
        <f>IFERROR(VLOOKUP(D7,DB!A:I,9,0),"")</f>
        <v/>
      </c>
    </row>
    <row r="8" spans="1:13" ht="15.75">
      <c r="A8" s="163"/>
      <c r="B8" s="163" t="str">
        <f>IFERROR(VLOOKUP(D8,DB!A:K,11,0),"")</f>
        <v/>
      </c>
      <c r="C8" s="163"/>
      <c r="D8" s="168"/>
      <c r="E8" s="163"/>
      <c r="F8" s="164"/>
      <c r="G8" s="165">
        <f ca="1">IFERROR(NOW()-F8,"")</f>
        <v>45949.744505902781</v>
      </c>
      <c r="H8" s="164"/>
      <c r="I8" s="163" t="str">
        <f>IFERROR(VLOOKUP(D8,DB!A:F,6,0),"")</f>
        <v/>
      </c>
      <c r="J8" s="163" t="str">
        <f>IFERROR(VLOOKUP(D8,DB!A:G,7,0),"")</f>
        <v/>
      </c>
      <c r="K8" s="163"/>
      <c r="L8" s="163" t="str">
        <f>IFERROR(VLOOKUP(D8,DB!A:I,9,0),"")</f>
        <v/>
      </c>
    </row>
    <row r="9" spans="1:13" ht="15.75">
      <c r="A9" s="163"/>
      <c r="B9" s="163" t="str">
        <f>IFERROR(VLOOKUP(D9,DB!A:K,11,0),"")</f>
        <v/>
      </c>
      <c r="C9" s="163"/>
      <c r="D9" s="168"/>
      <c r="E9" s="163"/>
      <c r="F9" s="164"/>
      <c r="G9" s="165">
        <f ca="1">IFERROR(NOW()-F9,"")</f>
        <v>45949.744505902781</v>
      </c>
      <c r="H9" s="164"/>
      <c r="I9" s="163" t="str">
        <f>IFERROR(VLOOKUP(D9,DB!A:F,6,0),"")</f>
        <v/>
      </c>
      <c r="J9" s="163" t="str">
        <f>IFERROR(VLOOKUP(D9,DB!A:G,7,0),"")</f>
        <v/>
      </c>
      <c r="K9" s="163"/>
      <c r="L9" s="163" t="str">
        <f>IFERROR(VLOOKUP(D9,DB!A:I,9,0),"")</f>
        <v/>
      </c>
    </row>
    <row r="10" spans="1:13" ht="15.75">
      <c r="A10" s="163"/>
      <c r="B10" s="163" t="str">
        <f>IFERROR(VLOOKUP(D10,DB!A:K,11,0),"")</f>
        <v/>
      </c>
      <c r="C10" s="163"/>
      <c r="D10" s="168"/>
      <c r="E10" s="163"/>
      <c r="F10" s="164"/>
      <c r="G10" s="165">
        <f ca="1">IFERROR(NOW()-F10,"")</f>
        <v>45949.744505902781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45949.744505902781</v>
      </c>
      <c r="H11" s="164"/>
      <c r="I11" s="163" t="str">
        <f>IFERROR(VLOOKUP(D11,DB!A:F,6,0),"")</f>
        <v/>
      </c>
      <c r="J11" s="163" t="str">
        <f>IFERROR(VLOOKUP(D11,DB!A:G,7,0),"")</f>
        <v/>
      </c>
      <c r="K11" s="163"/>
      <c r="L11" s="163" t="str">
        <f>IFERROR(VLOOKUP(D11,DB!A:I,9,0),"")</f>
        <v/>
      </c>
    </row>
    <row r="12" spans="1:13" ht="15">
      <c r="A12" s="163"/>
      <c r="B12" s="163" t="str">
        <f>IFERROR(VLOOKUP(D12,DB!A:K,11,0),"")</f>
        <v>R5</v>
      </c>
      <c r="C12" s="163"/>
      <c r="D12" s="170" t="s">
        <v>34757</v>
      </c>
      <c r="E12" s="163"/>
      <c r="F12" s="164"/>
      <c r="G12" s="165">
        <f ca="1">IFERROR(NOW()-F12,"")</f>
        <v>45949.744505902781</v>
      </c>
      <c r="H12" s="164"/>
      <c r="I12" s="163" t="str">
        <f>IFERROR(VLOOKUP(D12,DB!A:F,6,0),"")</f>
        <v>Generator-SG</v>
      </c>
      <c r="J12" s="163" t="str">
        <f>IFERROR(VLOOKUP(D12,DB!A:G,7,0),"")</f>
        <v>Good</v>
      </c>
      <c r="K12" s="163"/>
      <c r="L12" s="163" t="str">
        <f>IFERROR(VLOOKUP(D12,DB!A:I,9,0),"")</f>
        <v>Latis</v>
      </c>
    </row>
    <row r="13" spans="1:13" ht="15">
      <c r="A13" s="163"/>
      <c r="B13" s="163" t="str">
        <f>IFERROR(VLOOKUP(D13,DB!A:K,11,0),"")</f>
        <v>R5</v>
      </c>
      <c r="C13" s="163"/>
      <c r="D13" s="170" t="s">
        <v>35722</v>
      </c>
      <c r="E13" s="163"/>
      <c r="F13" s="164"/>
      <c r="G13" s="165">
        <f ca="1">IFERROR(NOW()-F13,"")</f>
        <v>45949.744505902781</v>
      </c>
      <c r="H13" s="164"/>
      <c r="I13" s="163" t="str">
        <f>IFERROR(VLOOKUP(D13,DB!A:F,6,0),"")</f>
        <v>Generator-SG</v>
      </c>
      <c r="J13" s="163" t="str">
        <f>IFERROR(VLOOKUP(D13,DB!A:G,7,0),"")</f>
        <v>Vandalized</v>
      </c>
      <c r="K13" s="163"/>
      <c r="L13" s="163" t="str">
        <f>IFERROR(VLOOKUP(D13,DB!A:I,9,0),"")</f>
        <v>Latis</v>
      </c>
    </row>
    <row r="14" spans="1:13" ht="15">
      <c r="A14" s="163"/>
      <c r="B14" s="163" t="str">
        <f>IFERROR(VLOOKUP(D14,DB!A:K,11,0),"")</f>
        <v>R5</v>
      </c>
      <c r="C14" s="163"/>
      <c r="D14" s="170" t="s">
        <v>36219</v>
      </c>
      <c r="E14" s="163"/>
      <c r="F14" s="164"/>
      <c r="G14" s="165">
        <f ca="1">IFERROR(NOW()-F14,"")</f>
        <v>45949.744505902781</v>
      </c>
      <c r="H14" s="164"/>
      <c r="I14" s="163" t="str">
        <f>IFERROR(VLOOKUP(D14,DB!A:F,6,0),"")</f>
        <v>SCECO</v>
      </c>
      <c r="J14" s="163" t="str">
        <f>IFERROR(VLOOKUP(D14,DB!A:G,7,0),"")</f>
        <v>Weak</v>
      </c>
      <c r="K14" s="163"/>
      <c r="L14" s="163" t="str">
        <f>IFERROR(VLOOKUP(D14,DB!A:I,9,0),"")</f>
        <v>Latis</v>
      </c>
    </row>
    <row r="15" spans="1:13" ht="15">
      <c r="A15" s="163"/>
      <c r="B15" s="163" t="str">
        <f>IFERROR(VLOOKUP(D15,DB!A:K,11,0),"")</f>
        <v>R5</v>
      </c>
      <c r="C15" s="163"/>
      <c r="D15" s="170" t="s">
        <v>34761</v>
      </c>
      <c r="E15" s="163"/>
      <c r="F15" s="164"/>
      <c r="G15" s="165">
        <f ca="1">IFERROR(NOW()-F15,"")</f>
        <v>45949.744505902781</v>
      </c>
      <c r="H15" s="164"/>
      <c r="I15" s="163" t="str">
        <f>IFERROR(VLOOKUP(D15,DB!A:F,6,0),"")</f>
        <v>SCECO</v>
      </c>
      <c r="J15" s="163" t="str">
        <f>IFERROR(VLOOKUP(D15,DB!A:G,7,0),"")</f>
        <v>Vandalized</v>
      </c>
      <c r="K15" s="163"/>
      <c r="L15" s="163" t="str">
        <f>IFERROR(VLOOKUP(D15,DB!A:I,9,0),"")</f>
        <v>Latis</v>
      </c>
    </row>
    <row r="16" spans="1:13" ht="15">
      <c r="A16" s="163"/>
      <c r="B16" s="163" t="str">
        <f>IFERROR(VLOOKUP(D16,DB!A:K,11,0),"")</f>
        <v/>
      </c>
      <c r="C16" s="163"/>
      <c r="D16" s="163"/>
      <c r="E16" s="163"/>
      <c r="F16" s="164"/>
      <c r="G16" s="165">
        <f ca="1">IFERROR(NOW()-F16,"")</f>
        <v>45949.744505902781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45949.744505902781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45949.744505902781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45949.744505902781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45949.744505902781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45949.744505902781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45949.744505902781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45949.744505902781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45949.744505902781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45949.744505902781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45949.744505902781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45949.744505902781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45949.744505902781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45949.744505902781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45949.744505902781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45949.744505902781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45949.744505902781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45949.744505902781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45949.744505902781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45949.744505902781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45949.744505902781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45949.744505902781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45949.744505902781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45949.744505902781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45949.744505902781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45949.744505902781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45949.744505902781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45949.744505902781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45949.744505902781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45949.744505902781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45949.744505902781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45949.744505902781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45949.744505902781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45949.744505902781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45949.744505902781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45949.744505902781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45949.744505902781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45949.744505902781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45949.744505902781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45949.744505902781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45949.744505902781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45949.744505902781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45949.744505902781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45949.744505902781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45949.744505902781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45949.744505902781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45949.744505902781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45949.744505902781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45949.744505902781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45949.744505902781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45949.744505902781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45949.744505902781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45949.744505902781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45949.744505902781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45949.744505902781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45949.744505902781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45949.744505902781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45949.744505902781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45949.744505902781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45949.744505902781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45949.744505902781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45949.744505902781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45949.744505902781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45949.744505902781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45949.744505902781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45949.744505902781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45949.744505902781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45949.744505902781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45949.744505902781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45949.744505902781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45949.744505902781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45949.744505902781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45949.744505902781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45949.744505902781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45949.744505902781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45949.744505902781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45949.744505902781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45949.744505902781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45949.744505902781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45949.744505902781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45949.744505902781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45949.744505902781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45949.744505902781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45949.744505902781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45949.744505902781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45949.744505902781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45949.744505902781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45949.744505902781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45949.744505902781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45949.744505902781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45949.744505902781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45949.744505902781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45949.744505902781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45949.744505902781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45949.744505902781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45949.744505902781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45949.744505902781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45949.744505902781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45949.744505902781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45949.744505902781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45949.744505902781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45949.744505902781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45949.744505902781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45949.744505902781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45949.744505902781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45949.744505902781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45949.744505902781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45949.744505902781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45949.744505902781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45949.744505902781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45949.744505902781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45949.744505902781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45949.744505902781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45949.744505902781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45949.744505902781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45949.744505902781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45949.744505902781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45949.744505902781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45949.744505902781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45949.744505902781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45949.744505902781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45949.744505902781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45949.744505902781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45949.744505902781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45949.744505902781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45949.744505902781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45949.744505902781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45949.744505902781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45949.744505902781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45949.744505902781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45949.744505902781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45949.744505902781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45949.744505902781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45949.744505902781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45949.744505902781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45949.744505902781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45949.744505902781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45949.744505902781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45949.744505902781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45949.744505902781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45949.744505902781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45949.744505902781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45949.744505902781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45949.744505902781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45949.744505902781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45949.744505902781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45949.744505902781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45949.744505902781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45949.744505902781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45949.744505902781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45949.744505902781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45949.744505902781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45949.744505902781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45949.744505902781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45949.744505902781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45949.744505902781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45949.744505902781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45949.744505902781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45949.744505902781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45949.744505902781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45949.744505902781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45949.744505902781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45949.744505902781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45949.744505902781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45949.744505902781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45949.744505902781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45949.744505902781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45949.744505902781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45949.744505902781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45949.744505902781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45949.744505902781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45949.744505902781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45949.744505902781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45949.744505902781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45949.744505902781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45949.744505902781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45949.744505902781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45949.744505902781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45949.744505902781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45949.744505902781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45949.744505902781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45949.744505902781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45949.744505902781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45949.744505902781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45949.744505902781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45949.744505902781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45949.744505902781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45949.744505902781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45949.744505902781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45949.744505902781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45949.744505902781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45949.744505902781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45949.744505902781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45949.744505902781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45949.744505902781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45949.744505902781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45949.744505902781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45949.744505902781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45949.744505902781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45949.744505902781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45949.744505902781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45949.744505902781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45949.744505902781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45949.744505902781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45949.744505902781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45949.744505902781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45949.744505902781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45949.744505902781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45949.744505902781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45949.744505902781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45949.744505902781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45949.744505902781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45949.744505902781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45949.744505902781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45949.744505902781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45949.744505902781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45949.744505902781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45949.744505902781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45949.744505902781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45949.744505902781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45949.744505902781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45949.744505902781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45949.744505902781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45949.744505902781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45949.744505902781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45949.744505902781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45949.744505902781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45949.744505902781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45949.744505902781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45949.744505902781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45949.744505902781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45949.744505902781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45949.744505902781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45949.744505902781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45949.744505902781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45949.744505902781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45949.744505902781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45949.744505902781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45949.744505902781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45949.744505902781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45949.744505902781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45949.744505902781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45949.744505902781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45949.744505902781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45949.744505902781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45949.744505902781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45949.744505902781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45949.744505902781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45949.744505902781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45949.744505902781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45949.744505902781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45949.744505902781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45949.744505902781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45949.744505902781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45949.744505902781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45949.744505902781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45949.744505902781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45949.744505902781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45949.744505902781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45949.744505902781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45949.744505902781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45949.744505902781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45949.744505902781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45949.744505902781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45949.744505902781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45949.744505902781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45949.744505902781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45949.744505902781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45949.744505902781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45949.744505902781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45949.744505902781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45949.744505902781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45949.744505902781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45949.744505902781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45949.744505902781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45949.744505902781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45949.744505902781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45949.744505902781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45949.744505902781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45949.744505902781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45949.744505902781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45949.744505902781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45949.744505902781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45949.744505902781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45949.744505902781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45949.744505902781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45949.744505902781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45949.744505902781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45949.744505902781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45949.744505902781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45949.744505902781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45949.744505902781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45949.744505902781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45949.744505902781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45949.744505902781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45949.744505902781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45949.744505902781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45949.744505902781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45949.744505902781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45949.744505902781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45949.744505902781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45949.744505902781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45949.744505902781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45949.744505902781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45949.744505902781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45949.744505902781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45949.744505902781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45949.744505902781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45949.744505902781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45949.744505902781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45949.744505902781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45949.744505902781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45949.744505902781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45949.744505902781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45949.744505902781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45949.744505902781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45949.744505902781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45949.744505902781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45949.744505902781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45949.744505902781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45949.744505902781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45949.744505902781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45949.744505902781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45949.744505902781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45949.744505902781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45949.744505902781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45949.744505902781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45949.744505902781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45949.744505902781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45949.744505902781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45949.744505902781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45949.744505902781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45949.744505902781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45949.744505902781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45949.744505902781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45949.744505902781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45949.744505902781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45949.744505902781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45949.744505902781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45949.744505902781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45949.744505902781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45949.744505902781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45949.744505902781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45949.744505902781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45949.744505902781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45949.744505902781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45949.744505902781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45949.744505902781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45949.744505902781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45949.744505902781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45949.744505902781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45949.744505902781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45949.744505902781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45949.744505902781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45949.744505902781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45949.744505902781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45949.744505902781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45949.744505902781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45949.744505902781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45949.744505902781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45949.744505902781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45949.744505902781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45949.744505902781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45949.744505902781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45949.744505902781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45949.744505902781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45949.744505902781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45949.744505902781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45949.744505902781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45949.744505902781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45949.744505902781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45949.744505902781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45949.744505902781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45949.744505902781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45949.744505902781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45949.744505902781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45949.744505902781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45949.744505902781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45949.744505902781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45949.744505902781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45949.744505902781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45949.744505902781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45949.744505902781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45949.744505902781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45949.744505902781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45949.744505902781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45949.744505902781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45949.744505902781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45949.744505902781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45949.744505902781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45949.744505902781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45949.744505902781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45949.744505902781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45949.744505902781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45949.744505902781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45949.744505902781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45949.744505902781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45949.744505902781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45949.744505902781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45949.744505902781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45949.744505902781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45949.744505902781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45949.744505902781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45949.744505902781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45949.744505902781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45949.744505902781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45949.744505902781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45949.744505902781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45949.744505902781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45949.744505902781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45949.744505902781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45949.744505902781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45949.744505902781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45949.744505902781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45949.744505902781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45949.744505902781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45949.744505902781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45949.744505902781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45949.744505902781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45949.744505902781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45949.744505902781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45949.744505902781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45949.744505902781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45949.744505902781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45949.744505902781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45949.744505902781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45949.744505902781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45949.744505902781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45949.744505902781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45949.744505902781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45949.744505902781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45949.744505902781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45949.744505902781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45949.744505902781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45949.744505902781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45949.744505902781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45949.744505902781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45949.744505902781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45949.744505902781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45949.744505902781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45949.744505902781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45949.744505902781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45949.744505902781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45949.744505902781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45949.744505902781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45949.744505902781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45949.744505902781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45949.744505902781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45949.744505902781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45949.744505902781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45949.744505902781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45949.744505902781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45949.744505902781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45949.744505902781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45949.744505902781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45949.744505902781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45949.744505902781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45949.744505902781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45949.744505902781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45949.744505902781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45949.744505902781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45949.744505902781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45949.744505902781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45949.744505902781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45949.744505902781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45949.744505902781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45949.744505902781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45949.744505902781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45949.744505902781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45949.744505902781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45949.744505902781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45949.744505902781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45949.744505902781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45949.744505902781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45949.744505902781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45949.744505902781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45949.744505902781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45949.744505902781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45949.744505902781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45949.744505902781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45949.744505902781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45949.744505902781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45949.744505902781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45949.744505902781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45949.744505902781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45949.744505902781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45949.744505902781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45949.744505902781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45949.744505902781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45949.744505902781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45949.744505902781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45949.744505902781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45949.744505902781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45949.744505902781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45949.744505902781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45949.744505902781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45949.744505902781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45949.744505902781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45949.744505902781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45949.744505902781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45949.744505902781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45949.744505902781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45949.744505902781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45949.744505902781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45949.744505902781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45949.744505902781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45949.744505902781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45949.744505902781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45949.744505902781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45949.744505902781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45949.744505902781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45949.744505902781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45949.744505902781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45949.744505902781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45949.744505902781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45949.744505902781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45949.744505902781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45949.744505902781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45949.744505902781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45949.744505902781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45949.744505902781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45949.744505902781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45949.744505902781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45949.744505902781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45949.744505902781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45949.744505902781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45949.744505902781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45949.744505902781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45949.744505902781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45949.744505902781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45949.744505902781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45949.744505902781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45949.744505902781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45949.744505902781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45949.744505902781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45949.744505902781</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10.215443402783421</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0.8336262731536408</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45949.744505902781</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69">
        <v>45949.700856481482</v>
      </c>
      <c r="G5" s="78">
        <f ca="1">IFERROR(NOW()-F5,"-")</f>
        <v>4.3649421299051028E-2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45949.744505902781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45949.744505902781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45949.744505902781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45949.744505902781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45949.744505902781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45949.744505902781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45949.744505902781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45949.744505902781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45949.744505902781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45949.744505902781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45949.744505902781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45949.744505902781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45949.744505902781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45949.744505902781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45949.744505902781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45949.744505902781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45949.744505902781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45949.744505902781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45949.744505902781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45949.744505902781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45949.744505902781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45949.744505902781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45949.744505902781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45949.744505902781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45949.744505902781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45949.744505902781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45949.744505902781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45949.744505902781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45949.744505902781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45949.744505902781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45949.744505902781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45949.744505902781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45949.744505902781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45949.744505902781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45949.744505902781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45949.744505902781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45949.744505902781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45949.744505902781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45949.744505902781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45949.744505902781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45949.744505902781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45949.744505902781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45949.744505902781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45949.744505902781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45949.744505902781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45949.744505902781</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2025-10-19T14:54:09Z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